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urimska\Desktop\"/>
    </mc:Choice>
  </mc:AlternateContent>
  <bookViews>
    <workbookView xWindow="0" yWindow="0" windowWidth="9045" windowHeight="8610" tabRatio="666"/>
  </bookViews>
  <sheets>
    <sheet name="PŘÍJMY" sheetId="16" r:id="rId1"/>
    <sheet name="VÝDAJE" sheetId="17" r:id="rId2"/>
    <sheet name="FINANCOVÁNÍ" sheetId="18" r:id="rId3"/>
  </sheets>
  <definedNames>
    <definedName name="_xlnm.Print_Area" localSheetId="2">FINANCOVÁNÍ!$A$1:$D$31</definedName>
    <definedName name="_xlnm.Print_Area" localSheetId="1">VÝDAJE!$A$1:$D$105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8" l="1"/>
  <c r="D102" i="17"/>
  <c r="D81" i="17"/>
  <c r="D69" i="16"/>
  <c r="D57" i="16"/>
  <c r="D51" i="16"/>
  <c r="D24" i="16"/>
  <c r="D105" i="17" l="1"/>
  <c r="D72" i="16"/>
  <c r="D11" i="18" s="1"/>
</calcChain>
</file>

<file path=xl/sharedStrings.xml><?xml version="1.0" encoding="utf-8"?>
<sst xmlns="http://schemas.openxmlformats.org/spreadsheetml/2006/main" count="414" uniqueCount="223">
  <si>
    <t>Daňové příjmy</t>
  </si>
  <si>
    <t>ODPA</t>
  </si>
  <si>
    <t>POL</t>
  </si>
  <si>
    <t>Dílčí daň z technických her</t>
  </si>
  <si>
    <t>Nedaňové příjmy</t>
  </si>
  <si>
    <t>Přijaté transfery</t>
  </si>
  <si>
    <t>Běžné výdaje</t>
  </si>
  <si>
    <t>Kapitálové výdaje</t>
  </si>
  <si>
    <t>Financování</t>
  </si>
  <si>
    <t>Správní poplatky</t>
  </si>
  <si>
    <t>Kapitálové příjmy</t>
  </si>
  <si>
    <t>Daň z přidané hodnoty</t>
  </si>
  <si>
    <t>Poplatek z pobytu</t>
  </si>
  <si>
    <t>Popis</t>
  </si>
  <si>
    <t>3613</t>
  </si>
  <si>
    <t>5311</t>
  </si>
  <si>
    <t>1111</t>
  </si>
  <si>
    <t>Daň z příjmů fyzických osob placená plátci</t>
  </si>
  <si>
    <t>1112</t>
  </si>
  <si>
    <t>Daň z příjmů fyzických osob placená poplatníky</t>
  </si>
  <si>
    <t>1113</t>
  </si>
  <si>
    <t>Daň z příjmů fyzických osob vybíraná srážkou</t>
  </si>
  <si>
    <t>1121</t>
  </si>
  <si>
    <t>Daň z příjmů právnických osob</t>
  </si>
  <si>
    <t>1122</t>
  </si>
  <si>
    <t>Daň z příjmů právnických osob za obce</t>
  </si>
  <si>
    <t>1211</t>
  </si>
  <si>
    <t>1334</t>
  </si>
  <si>
    <t>Odvody za odnětí půdy ze zemědělského půdního fondu</t>
  </si>
  <si>
    <t>1335</t>
  </si>
  <si>
    <t>Poplatky za odnětí pozemků plnění funkcí lesa</t>
  </si>
  <si>
    <t>1341</t>
  </si>
  <si>
    <t>Poplatek ze psů</t>
  </si>
  <si>
    <t>1342</t>
  </si>
  <si>
    <t>1343</t>
  </si>
  <si>
    <t>Poplatek za užívání veřejného prostranství</t>
  </si>
  <si>
    <t>1353</t>
  </si>
  <si>
    <t>1356</t>
  </si>
  <si>
    <t>Příjmy úhrad za dobývání nerostů a poplatků za geologické práce</t>
  </si>
  <si>
    <t>1361</t>
  </si>
  <si>
    <t>1381</t>
  </si>
  <si>
    <t>Daň z hazardních her s výjimkou dílčí daně z technických her</t>
  </si>
  <si>
    <t>1385</t>
  </si>
  <si>
    <t>1511</t>
  </si>
  <si>
    <t>Daň z nemovitých věcí</t>
  </si>
  <si>
    <t>Daňové příjmy celkem</t>
  </si>
  <si>
    <t>2144</t>
  </si>
  <si>
    <t>Ostatní služby</t>
  </si>
  <si>
    <t>2169</t>
  </si>
  <si>
    <t>2219</t>
  </si>
  <si>
    <t>Ostatní záležitosti pozemních komunikací</t>
  </si>
  <si>
    <t>2299</t>
  </si>
  <si>
    <t>Ostatní záležitosti v dopravě</t>
  </si>
  <si>
    <t>2310</t>
  </si>
  <si>
    <t>Pitná voda</t>
  </si>
  <si>
    <t>3111</t>
  </si>
  <si>
    <t>Mateřské školy</t>
  </si>
  <si>
    <t>3113</t>
  </si>
  <si>
    <t>Základní školy</t>
  </si>
  <si>
    <t>3314</t>
  </si>
  <si>
    <t>Činnosti knihovnické</t>
  </si>
  <si>
    <t>3319</t>
  </si>
  <si>
    <t>Ostatní záležitosti kultury</t>
  </si>
  <si>
    <t>3349</t>
  </si>
  <si>
    <t>Ostatní záležitosti sdělovacích prostředků</t>
  </si>
  <si>
    <t>3399</t>
  </si>
  <si>
    <t>Ostatní záležitosti kultury, církví a sdělovacích prostředků</t>
  </si>
  <si>
    <t>3412</t>
  </si>
  <si>
    <t>Sportovní zařízení v majetku obce</t>
  </si>
  <si>
    <t>3421</t>
  </si>
  <si>
    <t>Využití volného času dětí a mládeže</t>
  </si>
  <si>
    <t>3612</t>
  </si>
  <si>
    <t>Bytové hospodářství</t>
  </si>
  <si>
    <t>Nebytové hospodářství</t>
  </si>
  <si>
    <t>3631</t>
  </si>
  <si>
    <t>Veřejné osvětlení</t>
  </si>
  <si>
    <t>3639</t>
  </si>
  <si>
    <t>Komunální služby a územní rozvoj jinde nezařazené</t>
  </si>
  <si>
    <t>3723</t>
  </si>
  <si>
    <t>3725</t>
  </si>
  <si>
    <t>Využívání a zneškodňování komunálních odpadů</t>
  </si>
  <si>
    <t>3769</t>
  </si>
  <si>
    <t>Ostatní správa v ochraně životního prostředí</t>
  </si>
  <si>
    <t>4351</t>
  </si>
  <si>
    <t>4356</t>
  </si>
  <si>
    <t>Denní stacionáře a centra denních služeb</t>
  </si>
  <si>
    <t>Bezpečnost a veřejný pořádek</t>
  </si>
  <si>
    <t>5512</t>
  </si>
  <si>
    <t>6171</t>
  </si>
  <si>
    <t>Činnost místní správy</t>
  </si>
  <si>
    <t>6310</t>
  </si>
  <si>
    <t>Obecné příjmy a výdaje z finančních operací</t>
  </si>
  <si>
    <t>6402</t>
  </si>
  <si>
    <t>Nedaňové příjmy celkem</t>
  </si>
  <si>
    <t>3429</t>
  </si>
  <si>
    <t>Ostatní zájmová činnost a rekreace</t>
  </si>
  <si>
    <t>Kapitálové příjmy celkem</t>
  </si>
  <si>
    <t>4111</t>
  </si>
  <si>
    <t>4112</t>
  </si>
  <si>
    <t>4116</t>
  </si>
  <si>
    <t>Ostatní neinvestiční přijaté transfery ze státního rozpočtu</t>
  </si>
  <si>
    <t>4121</t>
  </si>
  <si>
    <t>Neinvestiční přijaté transfery od obcí</t>
  </si>
  <si>
    <t>4122</t>
  </si>
  <si>
    <t>Neinvestiční přijaté transfery od krajů</t>
  </si>
  <si>
    <t>4216</t>
  </si>
  <si>
    <t>Ostatní investiční přijaté transfery ze státního rozpočtu</t>
  </si>
  <si>
    <t>Přijaté transfery celkem</t>
  </si>
  <si>
    <t>Příjmy celkem</t>
  </si>
  <si>
    <t>2143</t>
  </si>
  <si>
    <t>5xxx</t>
  </si>
  <si>
    <t>Cestovní ruch</t>
  </si>
  <si>
    <t>2212</t>
  </si>
  <si>
    <t>Silnice</t>
  </si>
  <si>
    <t>2292</t>
  </si>
  <si>
    <t>2321</t>
  </si>
  <si>
    <t>z toho</t>
  </si>
  <si>
    <t>Příspěvek na provoz MŠ Krupkova, IČ 75015641</t>
  </si>
  <si>
    <t>Příspěvek na provoz MŠ Mánesova, IČ 75016125</t>
  </si>
  <si>
    <t>Příspěvek na provoz ZŠ Gutha-Jarkovského, IČ 70157332</t>
  </si>
  <si>
    <t>3122</t>
  </si>
  <si>
    <t>Střední odborné školy</t>
  </si>
  <si>
    <t>3141</t>
  </si>
  <si>
    <t>Školní stravování</t>
  </si>
  <si>
    <t>3231</t>
  </si>
  <si>
    <t>Základní umělecké školy</t>
  </si>
  <si>
    <t>Příspěvek na provoz ZUŠ F. I. Tůmy, IČ 71230432</t>
  </si>
  <si>
    <t>3326</t>
  </si>
  <si>
    <t>3392</t>
  </si>
  <si>
    <t>Zájmová činnost v kultuře</t>
  </si>
  <si>
    <t>Příspěvek na provoz SK Rabštejn, IČ 46459731</t>
  </si>
  <si>
    <t>3419</t>
  </si>
  <si>
    <t>Ostatní sportovní činnost</t>
  </si>
  <si>
    <t>Příspěvek na provoz DDM, IČ 71230424</t>
  </si>
  <si>
    <t>3541</t>
  </si>
  <si>
    <t>Prevence před drogami, alkoholem, nikotinem a jinými závislostmi</t>
  </si>
  <si>
    <t>3543</t>
  </si>
  <si>
    <t>Pomoc zdravotně postiženým a chronicky nemocným</t>
  </si>
  <si>
    <t>3632</t>
  </si>
  <si>
    <t>Pohřebnictví</t>
  </si>
  <si>
    <t>3635</t>
  </si>
  <si>
    <t>Územní plánování</t>
  </si>
  <si>
    <t>3636</t>
  </si>
  <si>
    <t>Územní rozvoj</t>
  </si>
  <si>
    <t>3722</t>
  </si>
  <si>
    <t>Sběr a svoz komunálních odpadů</t>
  </si>
  <si>
    <t>3726</t>
  </si>
  <si>
    <t>Využívání a zneškodňování ostatních odpadů</t>
  </si>
  <si>
    <t>3745</t>
  </si>
  <si>
    <t>Péče o vzhled obcí a veřejnou zeleň</t>
  </si>
  <si>
    <t>4312</t>
  </si>
  <si>
    <t>Odborné sociální poradenství</t>
  </si>
  <si>
    <t>4339</t>
  </si>
  <si>
    <t>Ostatní sociální péče a pomoc rodině a manželství</t>
  </si>
  <si>
    <t>4341</t>
  </si>
  <si>
    <t>Sociální pomoc osobám v hmotné nouzi a občanům sociálně nepřizpůsobivým</t>
  </si>
  <si>
    <t>4344</t>
  </si>
  <si>
    <t>Sociální rehabilitace</t>
  </si>
  <si>
    <t>4349</t>
  </si>
  <si>
    <t>Ostatní sociální péče a pomoc ostatním skupinám obyvatelstva</t>
  </si>
  <si>
    <t>4350</t>
  </si>
  <si>
    <t>Domovy pro seniory</t>
  </si>
  <si>
    <t>4357</t>
  </si>
  <si>
    <t>Domovy pro osoby se zdravotním postižením a se zvláštním režimem</t>
  </si>
  <si>
    <t>4374</t>
  </si>
  <si>
    <t>Azylové domy, nízkoprahová denní centra a noclehárny</t>
  </si>
  <si>
    <t>4378</t>
  </si>
  <si>
    <t>Terénní programy</t>
  </si>
  <si>
    <t>4379</t>
  </si>
  <si>
    <t>Ostatní služby a činnosti v oblasti sociální prevence</t>
  </si>
  <si>
    <t>4399</t>
  </si>
  <si>
    <t>Ostatní záležitosti sociálních věcí a politiky zaměstnanosti</t>
  </si>
  <si>
    <t>5213</t>
  </si>
  <si>
    <t>Krizová opatření</t>
  </si>
  <si>
    <t>5511</t>
  </si>
  <si>
    <t>Požární ochrana - profesionální část</t>
  </si>
  <si>
    <t>6112</t>
  </si>
  <si>
    <t>Zastupitelstva obcí</t>
  </si>
  <si>
    <t>6223</t>
  </si>
  <si>
    <t>6320</t>
  </si>
  <si>
    <t>Pojištění funkčně nespecifikované</t>
  </si>
  <si>
    <t>6399</t>
  </si>
  <si>
    <t>Ostatní finanční operace</t>
  </si>
  <si>
    <t>Běžné výdaje celkem</t>
  </si>
  <si>
    <t>6xxx</t>
  </si>
  <si>
    <t>Kapitálové výdaje celkem</t>
  </si>
  <si>
    <t>Výdaje celkem</t>
  </si>
  <si>
    <t>Saldo rozpočtu (Příjmy - Výdaje)</t>
  </si>
  <si>
    <t>Financování celkem</t>
  </si>
  <si>
    <t>Záváznými ukazateli rozpočtu jsou paragrafy.</t>
  </si>
  <si>
    <t>ekonomický odbor</t>
  </si>
  <si>
    <t>Ing. Gabriela Bohušová</t>
  </si>
  <si>
    <t>Zpracovala:</t>
  </si>
  <si>
    <t>2xxx</t>
  </si>
  <si>
    <t>3xxx</t>
  </si>
  <si>
    <t>Osobní asistence, pečovatelská služba a podpora samostatného bydlení</t>
  </si>
  <si>
    <t>Požární ochrana - dobrovolná část</t>
  </si>
  <si>
    <t>Neinvestiční přijaté transfery z všeobecné pokladní správy státního rozpočtu</t>
  </si>
  <si>
    <t>Neinvestiční přijaté transfery ze státního rozpočtu v rámci souhrnného dotačního vztahu</t>
  </si>
  <si>
    <t>Dopravní obslužnost veřejnými službami - linková</t>
  </si>
  <si>
    <t>Odvádění a čištění odpadních vod a nakládání s kaly</t>
  </si>
  <si>
    <t>Vodní díla v zemědělské krajině</t>
  </si>
  <si>
    <t>Pořízení, zachování a obnova hodnot místního kulturního, národního a historického povědomí</t>
  </si>
  <si>
    <t>Ostatní činnosti k ochraně ovzduší</t>
  </si>
  <si>
    <t>Týdenní stacionáře</t>
  </si>
  <si>
    <t>Ostatní správa v oblasti hospodářských opatření pro krizové stavy</t>
  </si>
  <si>
    <t>Volby do Parlamentu ČR</t>
  </si>
  <si>
    <t>Mezinárodní spolupráce (jinde nezařazená)</t>
  </si>
  <si>
    <t>Převody vlastním fondům v rozpočtech územní úrovně (Sociální fond - příděl)</t>
  </si>
  <si>
    <t>Finanční vypořádání</t>
  </si>
  <si>
    <t>Změny stavů krátkodobých prostředků na bankovních účtech kromě změn stavů účtů státních finančníxh aktiv, které tvoří kapitolu OSFA</t>
  </si>
  <si>
    <t>Krátkodobé přijaté půjčené prostředky</t>
  </si>
  <si>
    <t>Příjmy za zkoušky z odborné způsobilosti od žadatelů o řidičské oprávnění</t>
  </si>
  <si>
    <t>Sportovní zařízení ve vlastnictví obce</t>
  </si>
  <si>
    <t>Sběr a svoz ostatních odpadů (jiných než nebezpečných a komunálních)</t>
  </si>
  <si>
    <t>VÝDAJE</t>
  </si>
  <si>
    <t>PŘÍJMY</t>
  </si>
  <si>
    <t>SALDO A FINANCOVÁNÍ</t>
  </si>
  <si>
    <t>Schválený rozpočet 2022</t>
  </si>
  <si>
    <t>Ostatní správa v průmyslu, stavebnictví, obchodu a službách</t>
  </si>
  <si>
    <t>1345*</t>
  </si>
  <si>
    <t>* změna čísla položky z 1340 na 1345 z důvodu novely vyhlášky Ministerstva financí č. 412/2021 Sb., o rozpočtové skladbě</t>
  </si>
  <si>
    <t>Příjem z poplatku za obecní systém odpadového hospodářství a příjem z poplatku za odkládání komunálního odpadu z nemovité věci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</si>
</sst>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i/>
      <sz val="8"/>
      <color theme="9" tint="-0.249977111117893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4" fontId="2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0" applyFont="1"/>
    <xf numFmtId="0" fontId="9" fillId="0" borderId="0" xfId="0" applyFont="1"/>
    <xf numFmtId="0" fontId="5" fillId="2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00"/>
      <color rgb="FFFF5050"/>
      <color rgb="FFFFCCFF"/>
      <color rgb="FFCC99FF"/>
      <color rgb="FFFF99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topLeftCell="A4" zoomScaleNormal="100" workbookViewId="0">
      <selection activeCell="F25" sqref="F25"/>
    </sheetView>
  </sheetViews>
  <sheetFormatPr defaultRowHeight="15" x14ac:dyDescent="0.25"/>
  <cols>
    <col min="1" max="2" width="5.7109375" customWidth="1"/>
    <col min="3" max="3" width="82.85546875" customWidth="1"/>
    <col min="4" max="4" width="12.85546875" customWidth="1"/>
  </cols>
  <sheetData>
    <row r="1" spans="1:4" ht="30" customHeight="1" x14ac:dyDescent="0.25">
      <c r="A1" s="43" t="s">
        <v>216</v>
      </c>
      <c r="B1" s="43"/>
      <c r="C1" s="43"/>
      <c r="D1" s="43"/>
    </row>
    <row r="2" spans="1:4" x14ac:dyDescent="0.25">
      <c r="A2" s="2"/>
      <c r="B2" s="2"/>
      <c r="C2" s="2"/>
      <c r="D2" s="2"/>
    </row>
    <row r="3" spans="1:4" s="1" customFormat="1" x14ac:dyDescent="0.25">
      <c r="A3" s="2"/>
      <c r="B3" s="2"/>
      <c r="C3" s="2"/>
      <c r="D3" s="2"/>
    </row>
    <row r="4" spans="1:4" x14ac:dyDescent="0.25">
      <c r="A4" s="3" t="s">
        <v>0</v>
      </c>
      <c r="B4" s="2"/>
      <c r="C4" s="4"/>
      <c r="D4" s="5"/>
    </row>
    <row r="5" spans="1:4" ht="22.5" x14ac:dyDescent="0.25">
      <c r="A5" s="31" t="s">
        <v>1</v>
      </c>
      <c r="B5" s="31" t="s">
        <v>2</v>
      </c>
      <c r="C5" s="31" t="s">
        <v>13</v>
      </c>
      <c r="D5" s="31" t="s">
        <v>218</v>
      </c>
    </row>
    <row r="6" spans="1:4" x14ac:dyDescent="0.25">
      <c r="A6" s="32"/>
      <c r="B6" s="6" t="s">
        <v>16</v>
      </c>
      <c r="C6" s="7" t="s">
        <v>17</v>
      </c>
      <c r="D6" s="33">
        <v>15688944</v>
      </c>
    </row>
    <row r="7" spans="1:4" x14ac:dyDescent="0.25">
      <c r="A7" s="32"/>
      <c r="B7" s="6" t="s">
        <v>18</v>
      </c>
      <c r="C7" s="7" t="s">
        <v>19</v>
      </c>
      <c r="D7" s="33">
        <v>639240</v>
      </c>
    </row>
    <row r="8" spans="1:4" x14ac:dyDescent="0.25">
      <c r="A8" s="32"/>
      <c r="B8" s="6" t="s">
        <v>20</v>
      </c>
      <c r="C8" s="7" t="s">
        <v>21</v>
      </c>
      <c r="D8" s="33">
        <v>2514344</v>
      </c>
    </row>
    <row r="9" spans="1:4" x14ac:dyDescent="0.25">
      <c r="A9" s="32"/>
      <c r="B9" s="6" t="s">
        <v>22</v>
      </c>
      <c r="C9" s="7" t="s">
        <v>23</v>
      </c>
      <c r="D9" s="33">
        <v>18793656</v>
      </c>
    </row>
    <row r="10" spans="1:4" x14ac:dyDescent="0.25">
      <c r="A10" s="32"/>
      <c r="B10" s="6" t="s">
        <v>24</v>
      </c>
      <c r="C10" s="7" t="s">
        <v>25</v>
      </c>
      <c r="D10" s="33">
        <v>4000000</v>
      </c>
    </row>
    <row r="11" spans="1:4" x14ac:dyDescent="0.25">
      <c r="A11" s="32"/>
      <c r="B11" s="6" t="s">
        <v>26</v>
      </c>
      <c r="C11" s="7" t="s">
        <v>11</v>
      </c>
      <c r="D11" s="33">
        <v>52673376</v>
      </c>
    </row>
    <row r="12" spans="1:4" x14ac:dyDescent="0.25">
      <c r="A12" s="32"/>
      <c r="B12" s="6" t="s">
        <v>27</v>
      </c>
      <c r="C12" s="7" t="s">
        <v>28</v>
      </c>
      <c r="D12" s="33">
        <v>55000</v>
      </c>
    </row>
    <row r="13" spans="1:4" x14ac:dyDescent="0.25">
      <c r="A13" s="32"/>
      <c r="B13" s="6" t="s">
        <v>29</v>
      </c>
      <c r="C13" s="7" t="s">
        <v>30</v>
      </c>
      <c r="D13" s="33">
        <v>300000</v>
      </c>
    </row>
    <row r="14" spans="1:4" ht="22.5" x14ac:dyDescent="0.25">
      <c r="A14" s="32"/>
      <c r="B14" s="6" t="s">
        <v>220</v>
      </c>
      <c r="C14" s="7" t="s">
        <v>222</v>
      </c>
      <c r="D14" s="33">
        <v>3300000</v>
      </c>
    </row>
    <row r="15" spans="1:4" x14ac:dyDescent="0.25">
      <c r="A15" s="32"/>
      <c r="B15" s="6" t="s">
        <v>31</v>
      </c>
      <c r="C15" s="7" t="s">
        <v>32</v>
      </c>
      <c r="D15" s="33">
        <v>265000</v>
      </c>
    </row>
    <row r="16" spans="1:4" x14ac:dyDescent="0.25">
      <c r="A16" s="32"/>
      <c r="B16" s="6" t="s">
        <v>33</v>
      </c>
      <c r="C16" s="7" t="s">
        <v>12</v>
      </c>
      <c r="D16" s="33">
        <v>40000</v>
      </c>
    </row>
    <row r="17" spans="1:4" x14ac:dyDescent="0.25">
      <c r="A17" s="6"/>
      <c r="B17" s="6" t="s">
        <v>34</v>
      </c>
      <c r="C17" s="7" t="s">
        <v>35</v>
      </c>
      <c r="D17" s="33">
        <v>25000</v>
      </c>
    </row>
    <row r="18" spans="1:4" x14ac:dyDescent="0.25">
      <c r="A18" s="6"/>
      <c r="B18" s="6" t="s">
        <v>36</v>
      </c>
      <c r="C18" s="7" t="s">
        <v>212</v>
      </c>
      <c r="D18" s="33">
        <v>600000</v>
      </c>
    </row>
    <row r="19" spans="1:4" x14ac:dyDescent="0.25">
      <c r="A19" s="6"/>
      <c r="B19" s="6" t="s">
        <v>37</v>
      </c>
      <c r="C19" s="7" t="s">
        <v>38</v>
      </c>
      <c r="D19" s="33">
        <v>80000</v>
      </c>
    </row>
    <row r="20" spans="1:4" x14ac:dyDescent="0.25">
      <c r="A20" s="6"/>
      <c r="B20" s="6" t="s">
        <v>39</v>
      </c>
      <c r="C20" s="7" t="s">
        <v>9</v>
      </c>
      <c r="D20" s="33">
        <v>3890000</v>
      </c>
    </row>
    <row r="21" spans="1:4" x14ac:dyDescent="0.25">
      <c r="A21" s="6"/>
      <c r="B21" s="6" t="s">
        <v>40</v>
      </c>
      <c r="C21" s="7" t="s">
        <v>41</v>
      </c>
      <c r="D21" s="33">
        <v>550000</v>
      </c>
    </row>
    <row r="22" spans="1:4" x14ac:dyDescent="0.25">
      <c r="A22" s="6"/>
      <c r="B22" s="6" t="s">
        <v>42</v>
      </c>
      <c r="C22" s="7" t="s">
        <v>3</v>
      </c>
      <c r="D22" s="33">
        <v>1650000</v>
      </c>
    </row>
    <row r="23" spans="1:4" x14ac:dyDescent="0.25">
      <c r="A23" s="6"/>
      <c r="B23" s="6" t="s">
        <v>43</v>
      </c>
      <c r="C23" s="7" t="s">
        <v>44</v>
      </c>
      <c r="D23" s="33">
        <v>6600000</v>
      </c>
    </row>
    <row r="24" spans="1:4" x14ac:dyDescent="0.25">
      <c r="A24" s="34" t="s">
        <v>45</v>
      </c>
      <c r="B24" s="35"/>
      <c r="C24" s="36"/>
      <c r="D24" s="37">
        <f>SUM(D6:D23)</f>
        <v>111664560</v>
      </c>
    </row>
    <row r="25" spans="1:4" x14ac:dyDescent="0.25">
      <c r="A25" s="42" t="s">
        <v>221</v>
      </c>
      <c r="C25" s="42"/>
    </row>
    <row r="26" spans="1:4" s="1" customFormat="1" x14ac:dyDescent="0.25"/>
    <row r="27" spans="1:4" x14ac:dyDescent="0.25">
      <c r="A27" s="8" t="s">
        <v>4</v>
      </c>
      <c r="B27" s="9"/>
      <c r="C27" s="10"/>
      <c r="D27" s="11"/>
    </row>
    <row r="28" spans="1:4" ht="22.5" x14ac:dyDescent="0.25">
      <c r="A28" s="31" t="s">
        <v>1</v>
      </c>
      <c r="B28" s="31" t="s">
        <v>2</v>
      </c>
      <c r="C28" s="31" t="s">
        <v>13</v>
      </c>
      <c r="D28" s="31" t="s">
        <v>218</v>
      </c>
    </row>
    <row r="29" spans="1:4" x14ac:dyDescent="0.25">
      <c r="A29" s="12" t="s">
        <v>46</v>
      </c>
      <c r="B29" s="12" t="s">
        <v>193</v>
      </c>
      <c r="C29" s="7" t="s">
        <v>47</v>
      </c>
      <c r="D29" s="33">
        <v>100000</v>
      </c>
    </row>
    <row r="30" spans="1:4" x14ac:dyDescent="0.25">
      <c r="A30" s="12" t="s">
        <v>48</v>
      </c>
      <c r="B30" s="12" t="s">
        <v>193</v>
      </c>
      <c r="C30" s="7" t="s">
        <v>219</v>
      </c>
      <c r="D30" s="33">
        <v>35000</v>
      </c>
    </row>
    <row r="31" spans="1:4" x14ac:dyDescent="0.25">
      <c r="A31" s="12" t="s">
        <v>49</v>
      </c>
      <c r="B31" s="12" t="s">
        <v>193</v>
      </c>
      <c r="C31" s="7" t="s">
        <v>50</v>
      </c>
      <c r="D31" s="33">
        <v>250000</v>
      </c>
    </row>
    <row r="32" spans="1:4" x14ac:dyDescent="0.25">
      <c r="A32" s="12" t="s">
        <v>51</v>
      </c>
      <c r="B32" s="12" t="s">
        <v>193</v>
      </c>
      <c r="C32" s="7" t="s">
        <v>52</v>
      </c>
      <c r="D32" s="33">
        <v>19100000</v>
      </c>
    </row>
    <row r="33" spans="1:4" x14ac:dyDescent="0.25">
      <c r="A33" s="12" t="s">
        <v>53</v>
      </c>
      <c r="B33" s="12" t="s">
        <v>193</v>
      </c>
      <c r="C33" s="7" t="s">
        <v>54</v>
      </c>
      <c r="D33" s="33">
        <v>6835290</v>
      </c>
    </row>
    <row r="34" spans="1:4" x14ac:dyDescent="0.25">
      <c r="A34" s="12" t="s">
        <v>59</v>
      </c>
      <c r="B34" s="12" t="s">
        <v>193</v>
      </c>
      <c r="C34" s="7" t="s">
        <v>60</v>
      </c>
      <c r="D34" s="33">
        <v>70000</v>
      </c>
    </row>
    <row r="35" spans="1:4" x14ac:dyDescent="0.25">
      <c r="A35" s="12" t="s">
        <v>63</v>
      </c>
      <c r="B35" s="12" t="s">
        <v>193</v>
      </c>
      <c r="C35" s="7" t="s">
        <v>64</v>
      </c>
      <c r="D35" s="33">
        <v>135000</v>
      </c>
    </row>
    <row r="36" spans="1:4" x14ac:dyDescent="0.25">
      <c r="A36" s="12" t="s">
        <v>65</v>
      </c>
      <c r="B36" s="12" t="s">
        <v>193</v>
      </c>
      <c r="C36" s="7" t="s">
        <v>66</v>
      </c>
      <c r="D36" s="33">
        <v>4000</v>
      </c>
    </row>
    <row r="37" spans="1:4" x14ac:dyDescent="0.25">
      <c r="A37" s="12" t="s">
        <v>67</v>
      </c>
      <c r="B37" s="12" t="s">
        <v>193</v>
      </c>
      <c r="C37" s="7" t="s">
        <v>213</v>
      </c>
      <c r="D37" s="33">
        <v>200000</v>
      </c>
    </row>
    <row r="38" spans="1:4" x14ac:dyDescent="0.25">
      <c r="A38" s="12" t="s">
        <v>69</v>
      </c>
      <c r="B38" s="12" t="s">
        <v>193</v>
      </c>
      <c r="C38" s="7" t="s">
        <v>70</v>
      </c>
      <c r="D38" s="33">
        <v>0</v>
      </c>
    </row>
    <row r="39" spans="1:4" x14ac:dyDescent="0.25">
      <c r="A39" s="12" t="s">
        <v>71</v>
      </c>
      <c r="B39" s="12" t="s">
        <v>193</v>
      </c>
      <c r="C39" s="7" t="s">
        <v>72</v>
      </c>
      <c r="D39" s="33">
        <v>309934</v>
      </c>
    </row>
    <row r="40" spans="1:4" x14ac:dyDescent="0.25">
      <c r="A40" s="12" t="s">
        <v>14</v>
      </c>
      <c r="B40" s="12" t="s">
        <v>193</v>
      </c>
      <c r="C40" s="7" t="s">
        <v>73</v>
      </c>
      <c r="D40" s="33">
        <v>5880000</v>
      </c>
    </row>
    <row r="41" spans="1:4" x14ac:dyDescent="0.25">
      <c r="A41" s="12" t="s">
        <v>76</v>
      </c>
      <c r="B41" s="12" t="s">
        <v>193</v>
      </c>
      <c r="C41" s="7" t="s">
        <v>77</v>
      </c>
      <c r="D41" s="33">
        <v>1573000</v>
      </c>
    </row>
    <row r="42" spans="1:4" x14ac:dyDescent="0.25">
      <c r="A42" s="12" t="s">
        <v>78</v>
      </c>
      <c r="B42" s="12" t="s">
        <v>193</v>
      </c>
      <c r="C42" s="7" t="s">
        <v>214</v>
      </c>
      <c r="D42" s="33">
        <v>90000</v>
      </c>
    </row>
    <row r="43" spans="1:4" x14ac:dyDescent="0.25">
      <c r="A43" s="12" t="s">
        <v>79</v>
      </c>
      <c r="B43" s="12" t="s">
        <v>193</v>
      </c>
      <c r="C43" s="7" t="s">
        <v>80</v>
      </c>
      <c r="D43" s="33">
        <v>1155000</v>
      </c>
    </row>
    <row r="44" spans="1:4" x14ac:dyDescent="0.25">
      <c r="A44" s="12" t="s">
        <v>81</v>
      </c>
      <c r="B44" s="12" t="s">
        <v>193</v>
      </c>
      <c r="C44" s="7" t="s">
        <v>82</v>
      </c>
      <c r="D44" s="33">
        <v>25000</v>
      </c>
    </row>
    <row r="45" spans="1:4" x14ac:dyDescent="0.25">
      <c r="A45" s="12" t="s">
        <v>83</v>
      </c>
      <c r="B45" s="12" t="s">
        <v>193</v>
      </c>
      <c r="C45" s="7" t="s">
        <v>195</v>
      </c>
      <c r="D45" s="33">
        <v>1000000</v>
      </c>
    </row>
    <row r="46" spans="1:4" x14ac:dyDescent="0.25">
      <c r="A46" s="12" t="s">
        <v>84</v>
      </c>
      <c r="B46" s="12" t="s">
        <v>193</v>
      </c>
      <c r="C46" s="7" t="s">
        <v>85</v>
      </c>
      <c r="D46" s="33">
        <v>90000</v>
      </c>
    </row>
    <row r="47" spans="1:4" x14ac:dyDescent="0.25">
      <c r="A47" s="12" t="s">
        <v>15</v>
      </c>
      <c r="B47" s="12" t="s">
        <v>193</v>
      </c>
      <c r="C47" s="7" t="s">
        <v>86</v>
      </c>
      <c r="D47" s="33">
        <v>70000</v>
      </c>
    </row>
    <row r="48" spans="1:4" x14ac:dyDescent="0.25">
      <c r="A48" s="12" t="s">
        <v>87</v>
      </c>
      <c r="B48" s="12" t="s">
        <v>193</v>
      </c>
      <c r="C48" s="7" t="s">
        <v>196</v>
      </c>
      <c r="D48" s="33">
        <v>0</v>
      </c>
    </row>
    <row r="49" spans="1:4" x14ac:dyDescent="0.25">
      <c r="A49" s="12" t="s">
        <v>88</v>
      </c>
      <c r="B49" s="12" t="s">
        <v>193</v>
      </c>
      <c r="C49" s="7" t="s">
        <v>89</v>
      </c>
      <c r="D49" s="33">
        <v>56000</v>
      </c>
    </row>
    <row r="50" spans="1:4" x14ac:dyDescent="0.25">
      <c r="A50" s="12" t="s">
        <v>90</v>
      </c>
      <c r="B50" s="12" t="s">
        <v>193</v>
      </c>
      <c r="C50" s="7" t="s">
        <v>91</v>
      </c>
      <c r="D50" s="33">
        <v>331000</v>
      </c>
    </row>
    <row r="51" spans="1:4" x14ac:dyDescent="0.25">
      <c r="A51" s="34" t="s">
        <v>93</v>
      </c>
      <c r="B51" s="35"/>
      <c r="C51" s="36"/>
      <c r="D51" s="37">
        <f>SUM(D29:D50)</f>
        <v>37309224</v>
      </c>
    </row>
    <row r="52" spans="1:4" x14ac:dyDescent="0.25">
      <c r="A52" s="8"/>
      <c r="B52" s="9"/>
      <c r="C52" s="10"/>
      <c r="D52" s="11"/>
    </row>
    <row r="53" spans="1:4" s="1" customFormat="1" x14ac:dyDescent="0.25">
      <c r="A53" s="8"/>
      <c r="B53" s="9"/>
      <c r="C53" s="10"/>
      <c r="D53" s="11"/>
    </row>
    <row r="54" spans="1:4" x14ac:dyDescent="0.25">
      <c r="A54" s="8" t="s">
        <v>10</v>
      </c>
      <c r="B54" s="9"/>
      <c r="C54" s="10"/>
      <c r="D54" s="11"/>
    </row>
    <row r="55" spans="1:4" ht="22.5" x14ac:dyDescent="0.25">
      <c r="A55" s="31" t="s">
        <v>1</v>
      </c>
      <c r="B55" s="31" t="s">
        <v>2</v>
      </c>
      <c r="C55" s="31" t="s">
        <v>13</v>
      </c>
      <c r="D55" s="31" t="s">
        <v>218</v>
      </c>
    </row>
    <row r="56" spans="1:4" x14ac:dyDescent="0.25">
      <c r="A56" s="12" t="s">
        <v>76</v>
      </c>
      <c r="B56" s="12" t="s">
        <v>194</v>
      </c>
      <c r="C56" s="7" t="s">
        <v>77</v>
      </c>
      <c r="D56" s="33">
        <v>1600000</v>
      </c>
    </row>
    <row r="57" spans="1:4" x14ac:dyDescent="0.25">
      <c r="A57" s="34" t="s">
        <v>96</v>
      </c>
      <c r="B57" s="35"/>
      <c r="C57" s="36"/>
      <c r="D57" s="37">
        <f>SUM(D56:D56)</f>
        <v>1600000</v>
      </c>
    </row>
    <row r="58" spans="1:4" x14ac:dyDescent="0.25">
      <c r="A58" s="9"/>
      <c r="B58" s="9"/>
      <c r="C58" s="10"/>
      <c r="D58" s="11"/>
    </row>
    <row r="59" spans="1:4" s="1" customFormat="1" x14ac:dyDescent="0.25">
      <c r="A59" s="9"/>
      <c r="B59" s="9"/>
      <c r="C59" s="10"/>
      <c r="D59" s="11"/>
    </row>
    <row r="60" spans="1:4" x14ac:dyDescent="0.25">
      <c r="A60" s="8" t="s">
        <v>5</v>
      </c>
      <c r="B60" s="9"/>
      <c r="C60" s="10"/>
      <c r="D60" s="11"/>
    </row>
    <row r="61" spans="1:4" ht="22.5" x14ac:dyDescent="0.25">
      <c r="A61" s="31" t="s">
        <v>1</v>
      </c>
      <c r="B61" s="31" t="s">
        <v>2</v>
      </c>
      <c r="C61" s="31" t="s">
        <v>13</v>
      </c>
      <c r="D61" s="31" t="s">
        <v>218</v>
      </c>
    </row>
    <row r="62" spans="1:4" x14ac:dyDescent="0.25">
      <c r="A62" s="38"/>
      <c r="B62" s="6" t="s">
        <v>97</v>
      </c>
      <c r="C62" s="7" t="s">
        <v>197</v>
      </c>
      <c r="D62" s="33">
        <v>0</v>
      </c>
    </row>
    <row r="63" spans="1:4" x14ac:dyDescent="0.25">
      <c r="A63" s="38"/>
      <c r="B63" s="6" t="s">
        <v>98</v>
      </c>
      <c r="C63" s="7" t="s">
        <v>198</v>
      </c>
      <c r="D63" s="33">
        <v>21935700</v>
      </c>
    </row>
    <row r="64" spans="1:4" x14ac:dyDescent="0.25">
      <c r="A64" s="38"/>
      <c r="B64" s="6" t="s">
        <v>99</v>
      </c>
      <c r="C64" s="7" t="s">
        <v>100</v>
      </c>
      <c r="D64" s="33">
        <v>0</v>
      </c>
    </row>
    <row r="65" spans="1:4" x14ac:dyDescent="0.25">
      <c r="A65" s="38"/>
      <c r="B65" s="6" t="s">
        <v>101</v>
      </c>
      <c r="C65" s="7" t="s">
        <v>102</v>
      </c>
      <c r="D65" s="33">
        <v>265000</v>
      </c>
    </row>
    <row r="66" spans="1:4" x14ac:dyDescent="0.25">
      <c r="A66" s="38"/>
      <c r="B66" s="6" t="s">
        <v>103</v>
      </c>
      <c r="C66" s="7" t="s">
        <v>104</v>
      </c>
      <c r="D66" s="33">
        <v>0</v>
      </c>
    </row>
    <row r="67" spans="1:4" x14ac:dyDescent="0.25">
      <c r="A67" s="6">
        <v>6330</v>
      </c>
      <c r="B67" s="6">
        <v>4134</v>
      </c>
      <c r="C67" s="7" t="s">
        <v>208</v>
      </c>
      <c r="D67" s="33">
        <v>2000000</v>
      </c>
    </row>
    <row r="68" spans="1:4" x14ac:dyDescent="0.25">
      <c r="A68" s="38"/>
      <c r="B68" s="6" t="s">
        <v>105</v>
      </c>
      <c r="C68" s="7" t="s">
        <v>106</v>
      </c>
      <c r="D68" s="33">
        <v>0</v>
      </c>
    </row>
    <row r="69" spans="1:4" x14ac:dyDescent="0.25">
      <c r="A69" s="34" t="s">
        <v>107</v>
      </c>
      <c r="B69" s="35"/>
      <c r="C69" s="36"/>
      <c r="D69" s="37">
        <f>SUM(D62:D68)</f>
        <v>24200700</v>
      </c>
    </row>
    <row r="70" spans="1:4" x14ac:dyDescent="0.25">
      <c r="A70" s="13"/>
      <c r="B70" s="13"/>
      <c r="C70" s="14"/>
      <c r="D70" s="15"/>
    </row>
    <row r="71" spans="1:4" s="1" customFormat="1" x14ac:dyDescent="0.25">
      <c r="A71" s="13"/>
      <c r="B71" s="13"/>
      <c r="C71" s="14"/>
      <c r="D71" s="15"/>
    </row>
    <row r="72" spans="1:4" x14ac:dyDescent="0.25">
      <c r="A72" s="25" t="s">
        <v>108</v>
      </c>
      <c r="B72" s="26"/>
      <c r="C72" s="27"/>
      <c r="D72" s="28">
        <f>D24+D51+D57+D69</f>
        <v>174774484</v>
      </c>
    </row>
    <row r="73" spans="1:4" x14ac:dyDescent="0.25">
      <c r="D73" s="23"/>
    </row>
    <row r="74" spans="1:4" x14ac:dyDescent="0.25">
      <c r="D74" s="23"/>
    </row>
    <row r="75" spans="1:4" x14ac:dyDescent="0.25">
      <c r="D75" s="23"/>
    </row>
  </sheetData>
  <mergeCells count="1">
    <mergeCell ref="A1:D1"/>
  </mergeCells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8"/>
  <sheetViews>
    <sheetView topLeftCell="A13" zoomScaleNormal="100" workbookViewId="0">
      <selection activeCell="D31" sqref="D31"/>
    </sheetView>
  </sheetViews>
  <sheetFormatPr defaultRowHeight="15" x14ac:dyDescent="0.25"/>
  <cols>
    <col min="1" max="2" width="5.7109375" style="1" customWidth="1"/>
    <col min="3" max="3" width="82.85546875" style="1" customWidth="1"/>
    <col min="4" max="4" width="12.85546875" style="1" customWidth="1"/>
    <col min="5" max="254" width="9.140625" style="1"/>
    <col min="255" max="256" width="5.7109375" style="1" customWidth="1"/>
    <col min="257" max="257" width="29.28515625" style="1" customWidth="1"/>
    <col min="258" max="260" width="12.85546875" style="1" customWidth="1"/>
    <col min="261" max="510" width="9.140625" style="1"/>
    <col min="511" max="512" width="5.7109375" style="1" customWidth="1"/>
    <col min="513" max="513" width="29.28515625" style="1" customWidth="1"/>
    <col min="514" max="516" width="12.85546875" style="1" customWidth="1"/>
    <col min="517" max="766" width="9.140625" style="1"/>
    <col min="767" max="768" width="5.7109375" style="1" customWidth="1"/>
    <col min="769" max="769" width="29.28515625" style="1" customWidth="1"/>
    <col min="770" max="772" width="12.85546875" style="1" customWidth="1"/>
    <col min="773" max="1022" width="9.140625" style="1"/>
    <col min="1023" max="1024" width="5.7109375" style="1" customWidth="1"/>
    <col min="1025" max="1025" width="29.28515625" style="1" customWidth="1"/>
    <col min="1026" max="1028" width="12.85546875" style="1" customWidth="1"/>
    <col min="1029" max="1278" width="9.140625" style="1"/>
    <col min="1279" max="1280" width="5.7109375" style="1" customWidth="1"/>
    <col min="1281" max="1281" width="29.28515625" style="1" customWidth="1"/>
    <col min="1282" max="1284" width="12.85546875" style="1" customWidth="1"/>
    <col min="1285" max="1534" width="9.140625" style="1"/>
    <col min="1535" max="1536" width="5.7109375" style="1" customWidth="1"/>
    <col min="1537" max="1537" width="29.28515625" style="1" customWidth="1"/>
    <col min="1538" max="1540" width="12.85546875" style="1" customWidth="1"/>
    <col min="1541" max="1790" width="9.140625" style="1"/>
    <col min="1791" max="1792" width="5.7109375" style="1" customWidth="1"/>
    <col min="1793" max="1793" width="29.28515625" style="1" customWidth="1"/>
    <col min="1794" max="1796" width="12.85546875" style="1" customWidth="1"/>
    <col min="1797" max="2046" width="9.140625" style="1"/>
    <col min="2047" max="2048" width="5.7109375" style="1" customWidth="1"/>
    <col min="2049" max="2049" width="29.28515625" style="1" customWidth="1"/>
    <col min="2050" max="2052" width="12.85546875" style="1" customWidth="1"/>
    <col min="2053" max="2302" width="9.140625" style="1"/>
    <col min="2303" max="2304" width="5.7109375" style="1" customWidth="1"/>
    <col min="2305" max="2305" width="29.28515625" style="1" customWidth="1"/>
    <col min="2306" max="2308" width="12.85546875" style="1" customWidth="1"/>
    <col min="2309" max="2558" width="9.140625" style="1"/>
    <col min="2559" max="2560" width="5.7109375" style="1" customWidth="1"/>
    <col min="2561" max="2561" width="29.28515625" style="1" customWidth="1"/>
    <col min="2562" max="2564" width="12.85546875" style="1" customWidth="1"/>
    <col min="2565" max="2814" width="9.140625" style="1"/>
    <col min="2815" max="2816" width="5.7109375" style="1" customWidth="1"/>
    <col min="2817" max="2817" width="29.28515625" style="1" customWidth="1"/>
    <col min="2818" max="2820" width="12.85546875" style="1" customWidth="1"/>
    <col min="2821" max="3070" width="9.140625" style="1"/>
    <col min="3071" max="3072" width="5.7109375" style="1" customWidth="1"/>
    <col min="3073" max="3073" width="29.28515625" style="1" customWidth="1"/>
    <col min="3074" max="3076" width="12.85546875" style="1" customWidth="1"/>
    <col min="3077" max="3326" width="9.140625" style="1"/>
    <col min="3327" max="3328" width="5.7109375" style="1" customWidth="1"/>
    <col min="3329" max="3329" width="29.28515625" style="1" customWidth="1"/>
    <col min="3330" max="3332" width="12.85546875" style="1" customWidth="1"/>
    <col min="3333" max="3582" width="9.140625" style="1"/>
    <col min="3583" max="3584" width="5.7109375" style="1" customWidth="1"/>
    <col min="3585" max="3585" width="29.28515625" style="1" customWidth="1"/>
    <col min="3586" max="3588" width="12.85546875" style="1" customWidth="1"/>
    <col min="3589" max="3838" width="9.140625" style="1"/>
    <col min="3839" max="3840" width="5.7109375" style="1" customWidth="1"/>
    <col min="3841" max="3841" width="29.28515625" style="1" customWidth="1"/>
    <col min="3842" max="3844" width="12.85546875" style="1" customWidth="1"/>
    <col min="3845" max="4094" width="9.140625" style="1"/>
    <col min="4095" max="4096" width="5.7109375" style="1" customWidth="1"/>
    <col min="4097" max="4097" width="29.28515625" style="1" customWidth="1"/>
    <col min="4098" max="4100" width="12.85546875" style="1" customWidth="1"/>
    <col min="4101" max="4350" width="9.140625" style="1"/>
    <col min="4351" max="4352" width="5.7109375" style="1" customWidth="1"/>
    <col min="4353" max="4353" width="29.28515625" style="1" customWidth="1"/>
    <col min="4354" max="4356" width="12.85546875" style="1" customWidth="1"/>
    <col min="4357" max="4606" width="9.140625" style="1"/>
    <col min="4607" max="4608" width="5.7109375" style="1" customWidth="1"/>
    <col min="4609" max="4609" width="29.28515625" style="1" customWidth="1"/>
    <col min="4610" max="4612" width="12.85546875" style="1" customWidth="1"/>
    <col min="4613" max="4862" width="9.140625" style="1"/>
    <col min="4863" max="4864" width="5.7109375" style="1" customWidth="1"/>
    <col min="4865" max="4865" width="29.28515625" style="1" customWidth="1"/>
    <col min="4866" max="4868" width="12.85546875" style="1" customWidth="1"/>
    <col min="4869" max="5118" width="9.140625" style="1"/>
    <col min="5119" max="5120" width="5.7109375" style="1" customWidth="1"/>
    <col min="5121" max="5121" width="29.28515625" style="1" customWidth="1"/>
    <col min="5122" max="5124" width="12.85546875" style="1" customWidth="1"/>
    <col min="5125" max="5374" width="9.140625" style="1"/>
    <col min="5375" max="5376" width="5.7109375" style="1" customWidth="1"/>
    <col min="5377" max="5377" width="29.28515625" style="1" customWidth="1"/>
    <col min="5378" max="5380" width="12.85546875" style="1" customWidth="1"/>
    <col min="5381" max="5630" width="9.140625" style="1"/>
    <col min="5631" max="5632" width="5.7109375" style="1" customWidth="1"/>
    <col min="5633" max="5633" width="29.28515625" style="1" customWidth="1"/>
    <col min="5634" max="5636" width="12.85546875" style="1" customWidth="1"/>
    <col min="5637" max="5886" width="9.140625" style="1"/>
    <col min="5887" max="5888" width="5.7109375" style="1" customWidth="1"/>
    <col min="5889" max="5889" width="29.28515625" style="1" customWidth="1"/>
    <col min="5890" max="5892" width="12.85546875" style="1" customWidth="1"/>
    <col min="5893" max="6142" width="9.140625" style="1"/>
    <col min="6143" max="6144" width="5.7109375" style="1" customWidth="1"/>
    <col min="6145" max="6145" width="29.28515625" style="1" customWidth="1"/>
    <col min="6146" max="6148" width="12.85546875" style="1" customWidth="1"/>
    <col min="6149" max="6398" width="9.140625" style="1"/>
    <col min="6399" max="6400" width="5.7109375" style="1" customWidth="1"/>
    <col min="6401" max="6401" width="29.28515625" style="1" customWidth="1"/>
    <col min="6402" max="6404" width="12.85546875" style="1" customWidth="1"/>
    <col min="6405" max="6654" width="9.140625" style="1"/>
    <col min="6655" max="6656" width="5.7109375" style="1" customWidth="1"/>
    <col min="6657" max="6657" width="29.28515625" style="1" customWidth="1"/>
    <col min="6658" max="6660" width="12.85546875" style="1" customWidth="1"/>
    <col min="6661" max="6910" width="9.140625" style="1"/>
    <col min="6911" max="6912" width="5.7109375" style="1" customWidth="1"/>
    <col min="6913" max="6913" width="29.28515625" style="1" customWidth="1"/>
    <col min="6914" max="6916" width="12.85546875" style="1" customWidth="1"/>
    <col min="6917" max="7166" width="9.140625" style="1"/>
    <col min="7167" max="7168" width="5.7109375" style="1" customWidth="1"/>
    <col min="7169" max="7169" width="29.28515625" style="1" customWidth="1"/>
    <col min="7170" max="7172" width="12.85546875" style="1" customWidth="1"/>
    <col min="7173" max="7422" width="9.140625" style="1"/>
    <col min="7423" max="7424" width="5.7109375" style="1" customWidth="1"/>
    <col min="7425" max="7425" width="29.28515625" style="1" customWidth="1"/>
    <col min="7426" max="7428" width="12.85546875" style="1" customWidth="1"/>
    <col min="7429" max="7678" width="9.140625" style="1"/>
    <col min="7679" max="7680" width="5.7109375" style="1" customWidth="1"/>
    <col min="7681" max="7681" width="29.28515625" style="1" customWidth="1"/>
    <col min="7682" max="7684" width="12.85546875" style="1" customWidth="1"/>
    <col min="7685" max="7934" width="9.140625" style="1"/>
    <col min="7935" max="7936" width="5.7109375" style="1" customWidth="1"/>
    <col min="7937" max="7937" width="29.28515625" style="1" customWidth="1"/>
    <col min="7938" max="7940" width="12.85546875" style="1" customWidth="1"/>
    <col min="7941" max="8190" width="9.140625" style="1"/>
    <col min="8191" max="8192" width="5.7109375" style="1" customWidth="1"/>
    <col min="8193" max="8193" width="29.28515625" style="1" customWidth="1"/>
    <col min="8194" max="8196" width="12.85546875" style="1" customWidth="1"/>
    <col min="8197" max="8446" width="9.140625" style="1"/>
    <col min="8447" max="8448" width="5.7109375" style="1" customWidth="1"/>
    <col min="8449" max="8449" width="29.28515625" style="1" customWidth="1"/>
    <col min="8450" max="8452" width="12.85546875" style="1" customWidth="1"/>
    <col min="8453" max="8702" width="9.140625" style="1"/>
    <col min="8703" max="8704" width="5.7109375" style="1" customWidth="1"/>
    <col min="8705" max="8705" width="29.28515625" style="1" customWidth="1"/>
    <col min="8706" max="8708" width="12.85546875" style="1" customWidth="1"/>
    <col min="8709" max="8958" width="9.140625" style="1"/>
    <col min="8959" max="8960" width="5.7109375" style="1" customWidth="1"/>
    <col min="8961" max="8961" width="29.28515625" style="1" customWidth="1"/>
    <col min="8962" max="8964" width="12.85546875" style="1" customWidth="1"/>
    <col min="8965" max="9214" width="9.140625" style="1"/>
    <col min="9215" max="9216" width="5.7109375" style="1" customWidth="1"/>
    <col min="9217" max="9217" width="29.28515625" style="1" customWidth="1"/>
    <col min="9218" max="9220" width="12.85546875" style="1" customWidth="1"/>
    <col min="9221" max="9470" width="9.140625" style="1"/>
    <col min="9471" max="9472" width="5.7109375" style="1" customWidth="1"/>
    <col min="9473" max="9473" width="29.28515625" style="1" customWidth="1"/>
    <col min="9474" max="9476" width="12.85546875" style="1" customWidth="1"/>
    <col min="9477" max="9726" width="9.140625" style="1"/>
    <col min="9727" max="9728" width="5.7109375" style="1" customWidth="1"/>
    <col min="9729" max="9729" width="29.28515625" style="1" customWidth="1"/>
    <col min="9730" max="9732" width="12.85546875" style="1" customWidth="1"/>
    <col min="9733" max="9982" width="9.140625" style="1"/>
    <col min="9983" max="9984" width="5.7109375" style="1" customWidth="1"/>
    <col min="9985" max="9985" width="29.28515625" style="1" customWidth="1"/>
    <col min="9986" max="9988" width="12.85546875" style="1" customWidth="1"/>
    <col min="9989" max="10238" width="9.140625" style="1"/>
    <col min="10239" max="10240" width="5.7109375" style="1" customWidth="1"/>
    <col min="10241" max="10241" width="29.28515625" style="1" customWidth="1"/>
    <col min="10242" max="10244" width="12.85546875" style="1" customWidth="1"/>
    <col min="10245" max="10494" width="9.140625" style="1"/>
    <col min="10495" max="10496" width="5.7109375" style="1" customWidth="1"/>
    <col min="10497" max="10497" width="29.28515625" style="1" customWidth="1"/>
    <col min="10498" max="10500" width="12.85546875" style="1" customWidth="1"/>
    <col min="10501" max="10750" width="9.140625" style="1"/>
    <col min="10751" max="10752" width="5.7109375" style="1" customWidth="1"/>
    <col min="10753" max="10753" width="29.28515625" style="1" customWidth="1"/>
    <col min="10754" max="10756" width="12.85546875" style="1" customWidth="1"/>
    <col min="10757" max="11006" width="9.140625" style="1"/>
    <col min="11007" max="11008" width="5.7109375" style="1" customWidth="1"/>
    <col min="11009" max="11009" width="29.28515625" style="1" customWidth="1"/>
    <col min="11010" max="11012" width="12.85546875" style="1" customWidth="1"/>
    <col min="11013" max="11262" width="9.140625" style="1"/>
    <col min="11263" max="11264" width="5.7109375" style="1" customWidth="1"/>
    <col min="11265" max="11265" width="29.28515625" style="1" customWidth="1"/>
    <col min="11266" max="11268" width="12.85546875" style="1" customWidth="1"/>
    <col min="11269" max="11518" width="9.140625" style="1"/>
    <col min="11519" max="11520" width="5.7109375" style="1" customWidth="1"/>
    <col min="11521" max="11521" width="29.28515625" style="1" customWidth="1"/>
    <col min="11522" max="11524" width="12.85546875" style="1" customWidth="1"/>
    <col min="11525" max="11774" width="9.140625" style="1"/>
    <col min="11775" max="11776" width="5.7109375" style="1" customWidth="1"/>
    <col min="11777" max="11777" width="29.28515625" style="1" customWidth="1"/>
    <col min="11778" max="11780" width="12.85546875" style="1" customWidth="1"/>
    <col min="11781" max="12030" width="9.140625" style="1"/>
    <col min="12031" max="12032" width="5.7109375" style="1" customWidth="1"/>
    <col min="12033" max="12033" width="29.28515625" style="1" customWidth="1"/>
    <col min="12034" max="12036" width="12.85546875" style="1" customWidth="1"/>
    <col min="12037" max="12286" width="9.140625" style="1"/>
    <col min="12287" max="12288" width="5.7109375" style="1" customWidth="1"/>
    <col min="12289" max="12289" width="29.28515625" style="1" customWidth="1"/>
    <col min="12290" max="12292" width="12.85546875" style="1" customWidth="1"/>
    <col min="12293" max="12542" width="9.140625" style="1"/>
    <col min="12543" max="12544" width="5.7109375" style="1" customWidth="1"/>
    <col min="12545" max="12545" width="29.28515625" style="1" customWidth="1"/>
    <col min="12546" max="12548" width="12.85546875" style="1" customWidth="1"/>
    <col min="12549" max="12798" width="9.140625" style="1"/>
    <col min="12799" max="12800" width="5.7109375" style="1" customWidth="1"/>
    <col min="12801" max="12801" width="29.28515625" style="1" customWidth="1"/>
    <col min="12802" max="12804" width="12.85546875" style="1" customWidth="1"/>
    <col min="12805" max="13054" width="9.140625" style="1"/>
    <col min="13055" max="13056" width="5.7109375" style="1" customWidth="1"/>
    <col min="13057" max="13057" width="29.28515625" style="1" customWidth="1"/>
    <col min="13058" max="13060" width="12.85546875" style="1" customWidth="1"/>
    <col min="13061" max="13310" width="9.140625" style="1"/>
    <col min="13311" max="13312" width="5.7109375" style="1" customWidth="1"/>
    <col min="13313" max="13313" width="29.28515625" style="1" customWidth="1"/>
    <col min="13314" max="13316" width="12.85546875" style="1" customWidth="1"/>
    <col min="13317" max="13566" width="9.140625" style="1"/>
    <col min="13567" max="13568" width="5.7109375" style="1" customWidth="1"/>
    <col min="13569" max="13569" width="29.28515625" style="1" customWidth="1"/>
    <col min="13570" max="13572" width="12.85546875" style="1" customWidth="1"/>
    <col min="13573" max="13822" width="9.140625" style="1"/>
    <col min="13823" max="13824" width="5.7109375" style="1" customWidth="1"/>
    <col min="13825" max="13825" width="29.28515625" style="1" customWidth="1"/>
    <col min="13826" max="13828" width="12.85546875" style="1" customWidth="1"/>
    <col min="13829" max="14078" width="9.140625" style="1"/>
    <col min="14079" max="14080" width="5.7109375" style="1" customWidth="1"/>
    <col min="14081" max="14081" width="29.28515625" style="1" customWidth="1"/>
    <col min="14082" max="14084" width="12.85546875" style="1" customWidth="1"/>
    <col min="14085" max="14334" width="9.140625" style="1"/>
    <col min="14335" max="14336" width="5.7109375" style="1" customWidth="1"/>
    <col min="14337" max="14337" width="29.28515625" style="1" customWidth="1"/>
    <col min="14338" max="14340" width="12.85546875" style="1" customWidth="1"/>
    <col min="14341" max="14590" width="9.140625" style="1"/>
    <col min="14591" max="14592" width="5.7109375" style="1" customWidth="1"/>
    <col min="14593" max="14593" width="29.28515625" style="1" customWidth="1"/>
    <col min="14594" max="14596" width="12.85546875" style="1" customWidth="1"/>
    <col min="14597" max="14846" width="9.140625" style="1"/>
    <col min="14847" max="14848" width="5.7109375" style="1" customWidth="1"/>
    <col min="14849" max="14849" width="29.28515625" style="1" customWidth="1"/>
    <col min="14850" max="14852" width="12.85546875" style="1" customWidth="1"/>
    <col min="14853" max="15102" width="9.140625" style="1"/>
    <col min="15103" max="15104" width="5.7109375" style="1" customWidth="1"/>
    <col min="15105" max="15105" width="29.28515625" style="1" customWidth="1"/>
    <col min="15106" max="15108" width="12.85546875" style="1" customWidth="1"/>
    <col min="15109" max="15358" width="9.140625" style="1"/>
    <col min="15359" max="15360" width="5.7109375" style="1" customWidth="1"/>
    <col min="15361" max="15361" width="29.28515625" style="1" customWidth="1"/>
    <col min="15362" max="15364" width="12.85546875" style="1" customWidth="1"/>
    <col min="15365" max="15614" width="9.140625" style="1"/>
    <col min="15615" max="15616" width="5.7109375" style="1" customWidth="1"/>
    <col min="15617" max="15617" width="29.28515625" style="1" customWidth="1"/>
    <col min="15618" max="15620" width="12.85546875" style="1" customWidth="1"/>
    <col min="15621" max="15870" width="9.140625" style="1"/>
    <col min="15871" max="15872" width="5.7109375" style="1" customWidth="1"/>
    <col min="15873" max="15873" width="29.28515625" style="1" customWidth="1"/>
    <col min="15874" max="15876" width="12.85546875" style="1" customWidth="1"/>
    <col min="15877" max="16126" width="9.140625" style="1"/>
    <col min="16127" max="16128" width="5.7109375" style="1" customWidth="1"/>
    <col min="16129" max="16129" width="29.28515625" style="1" customWidth="1"/>
    <col min="16130" max="16132" width="12.85546875" style="1" customWidth="1"/>
    <col min="16133" max="16384" width="9.140625" style="1"/>
  </cols>
  <sheetData>
    <row r="1" spans="1:4" ht="30" customHeight="1" x14ac:dyDescent="0.25">
      <c r="A1" s="43" t="s">
        <v>215</v>
      </c>
      <c r="B1" s="43"/>
      <c r="C1" s="43"/>
      <c r="D1" s="43"/>
    </row>
    <row r="2" spans="1:4" x14ac:dyDescent="0.25">
      <c r="A2" s="8"/>
      <c r="B2" s="9"/>
      <c r="C2" s="10"/>
      <c r="D2" s="11"/>
    </row>
    <row r="3" spans="1:4" x14ac:dyDescent="0.25">
      <c r="A3" s="8"/>
      <c r="B3" s="9"/>
      <c r="C3" s="10"/>
      <c r="D3" s="11"/>
    </row>
    <row r="4" spans="1:4" x14ac:dyDescent="0.25">
      <c r="A4" s="8" t="s">
        <v>6</v>
      </c>
      <c r="B4" s="9"/>
      <c r="C4" s="10"/>
      <c r="D4" s="11"/>
    </row>
    <row r="5" spans="1:4" ht="22.5" x14ac:dyDescent="0.25">
      <c r="A5" s="31" t="s">
        <v>1</v>
      </c>
      <c r="B5" s="31" t="s">
        <v>2</v>
      </c>
      <c r="C5" s="31" t="s">
        <v>13</v>
      </c>
      <c r="D5" s="31" t="s">
        <v>218</v>
      </c>
    </row>
    <row r="6" spans="1:4" x14ac:dyDescent="0.25">
      <c r="A6" s="12" t="s">
        <v>109</v>
      </c>
      <c r="B6" s="12" t="s">
        <v>110</v>
      </c>
      <c r="C6" s="7" t="s">
        <v>111</v>
      </c>
      <c r="D6" s="33">
        <v>600000</v>
      </c>
    </row>
    <row r="7" spans="1:4" x14ac:dyDescent="0.25">
      <c r="A7" s="12" t="s">
        <v>46</v>
      </c>
      <c r="B7" s="12" t="s">
        <v>110</v>
      </c>
      <c r="C7" s="7" t="s">
        <v>47</v>
      </c>
      <c r="D7" s="33">
        <v>3000</v>
      </c>
    </row>
    <row r="8" spans="1:4" x14ac:dyDescent="0.25">
      <c r="A8" s="12" t="s">
        <v>112</v>
      </c>
      <c r="B8" s="12" t="s">
        <v>110</v>
      </c>
      <c r="C8" s="7" t="s">
        <v>113</v>
      </c>
      <c r="D8" s="33">
        <v>22205000</v>
      </c>
    </row>
    <row r="9" spans="1:4" x14ac:dyDescent="0.25">
      <c r="A9" s="12" t="s">
        <v>49</v>
      </c>
      <c r="B9" s="12" t="s">
        <v>110</v>
      </c>
      <c r="C9" s="7" t="s">
        <v>50</v>
      </c>
      <c r="D9" s="33">
        <v>3850000</v>
      </c>
    </row>
    <row r="10" spans="1:4" x14ac:dyDescent="0.25">
      <c r="A10" s="12" t="s">
        <v>114</v>
      </c>
      <c r="B10" s="12" t="s">
        <v>110</v>
      </c>
      <c r="C10" s="7" t="s">
        <v>199</v>
      </c>
      <c r="D10" s="33">
        <v>935112</v>
      </c>
    </row>
    <row r="11" spans="1:4" x14ac:dyDescent="0.25">
      <c r="A11" s="12">
        <v>2310</v>
      </c>
      <c r="B11" s="12" t="s">
        <v>110</v>
      </c>
      <c r="C11" s="7" t="s">
        <v>54</v>
      </c>
      <c r="D11" s="33">
        <v>0</v>
      </c>
    </row>
    <row r="12" spans="1:4" x14ac:dyDescent="0.25">
      <c r="A12" s="12" t="s">
        <v>115</v>
      </c>
      <c r="B12" s="12" t="s">
        <v>110</v>
      </c>
      <c r="C12" s="7" t="s">
        <v>200</v>
      </c>
      <c r="D12" s="33">
        <v>73000</v>
      </c>
    </row>
    <row r="13" spans="1:4" x14ac:dyDescent="0.25">
      <c r="A13" s="12">
        <v>2341</v>
      </c>
      <c r="B13" s="12" t="s">
        <v>110</v>
      </c>
      <c r="C13" s="7" t="s">
        <v>201</v>
      </c>
      <c r="D13" s="33">
        <v>75000</v>
      </c>
    </row>
    <row r="14" spans="1:4" x14ac:dyDescent="0.25">
      <c r="A14" s="12" t="s">
        <v>55</v>
      </c>
      <c r="B14" s="12" t="s">
        <v>110</v>
      </c>
      <c r="C14" s="7" t="s">
        <v>56</v>
      </c>
      <c r="D14" s="33">
        <v>1220000</v>
      </c>
    </row>
    <row r="15" spans="1:4" x14ac:dyDescent="0.25">
      <c r="A15" s="29" t="s">
        <v>116</v>
      </c>
      <c r="B15" s="29"/>
      <c r="C15" s="30"/>
      <c r="D15" s="39"/>
    </row>
    <row r="16" spans="1:4" x14ac:dyDescent="0.25">
      <c r="A16" s="29">
        <v>3111</v>
      </c>
      <c r="B16" s="29">
        <v>5331</v>
      </c>
      <c r="C16" s="30" t="s">
        <v>117</v>
      </c>
      <c r="D16" s="39">
        <v>530000</v>
      </c>
    </row>
    <row r="17" spans="1:4" x14ac:dyDescent="0.25">
      <c r="A17" s="29">
        <v>3111</v>
      </c>
      <c r="B17" s="29">
        <v>5331</v>
      </c>
      <c r="C17" s="30" t="s">
        <v>118</v>
      </c>
      <c r="D17" s="39">
        <v>660000</v>
      </c>
    </row>
    <row r="18" spans="1:4" x14ac:dyDescent="0.25">
      <c r="A18" s="12" t="s">
        <v>57</v>
      </c>
      <c r="B18" s="12" t="s">
        <v>110</v>
      </c>
      <c r="C18" s="7" t="s">
        <v>58</v>
      </c>
      <c r="D18" s="33">
        <v>3550000</v>
      </c>
    </row>
    <row r="19" spans="1:4" x14ac:dyDescent="0.25">
      <c r="A19" s="29" t="s">
        <v>116</v>
      </c>
      <c r="B19" s="29"/>
      <c r="C19" s="30"/>
      <c r="D19" s="39"/>
    </row>
    <row r="20" spans="1:4" x14ac:dyDescent="0.25">
      <c r="A20" s="29">
        <v>3113</v>
      </c>
      <c r="B20" s="29">
        <v>5331</v>
      </c>
      <c r="C20" s="30" t="s">
        <v>119</v>
      </c>
      <c r="D20" s="39">
        <v>3150000</v>
      </c>
    </row>
    <row r="21" spans="1:4" x14ac:dyDescent="0.25">
      <c r="A21" s="6" t="s">
        <v>120</v>
      </c>
      <c r="B21" s="6" t="s">
        <v>110</v>
      </c>
      <c r="C21" s="7" t="s">
        <v>121</v>
      </c>
      <c r="D21" s="33">
        <v>900000</v>
      </c>
    </row>
    <row r="22" spans="1:4" x14ac:dyDescent="0.25">
      <c r="A22" s="6" t="s">
        <v>122</v>
      </c>
      <c r="B22" s="6" t="s">
        <v>110</v>
      </c>
      <c r="C22" s="7" t="s">
        <v>123</v>
      </c>
      <c r="D22" s="33">
        <v>1705000</v>
      </c>
    </row>
    <row r="23" spans="1:4" x14ac:dyDescent="0.25">
      <c r="A23" s="6" t="s">
        <v>124</v>
      </c>
      <c r="B23" s="6" t="s">
        <v>110</v>
      </c>
      <c r="C23" s="7" t="s">
        <v>125</v>
      </c>
      <c r="D23" s="33">
        <v>150000</v>
      </c>
    </row>
    <row r="24" spans="1:4" x14ac:dyDescent="0.25">
      <c r="A24" s="29" t="s">
        <v>116</v>
      </c>
      <c r="B24" s="29"/>
      <c r="C24" s="30"/>
      <c r="D24" s="39"/>
    </row>
    <row r="25" spans="1:4" x14ac:dyDescent="0.25">
      <c r="A25" s="29">
        <v>3231</v>
      </c>
      <c r="B25" s="29">
        <v>5331</v>
      </c>
      <c r="C25" s="30" t="s">
        <v>126</v>
      </c>
      <c r="D25" s="39">
        <v>90000</v>
      </c>
    </row>
    <row r="26" spans="1:4" x14ac:dyDescent="0.25">
      <c r="A26" s="6" t="s">
        <v>59</v>
      </c>
      <c r="B26" s="6" t="s">
        <v>110</v>
      </c>
      <c r="C26" s="7" t="s">
        <v>60</v>
      </c>
      <c r="D26" s="33">
        <v>3048400</v>
      </c>
    </row>
    <row r="27" spans="1:4" x14ac:dyDescent="0.25">
      <c r="A27" s="6" t="s">
        <v>61</v>
      </c>
      <c r="B27" s="6" t="s">
        <v>110</v>
      </c>
      <c r="C27" s="7" t="s">
        <v>62</v>
      </c>
      <c r="D27" s="33">
        <v>50000</v>
      </c>
    </row>
    <row r="28" spans="1:4" ht="15" customHeight="1" x14ac:dyDescent="0.25">
      <c r="A28" s="6" t="s">
        <v>127</v>
      </c>
      <c r="B28" s="6" t="s">
        <v>110</v>
      </c>
      <c r="C28" s="7" t="s">
        <v>202</v>
      </c>
      <c r="D28" s="33">
        <v>10000</v>
      </c>
    </row>
    <row r="29" spans="1:4" x14ac:dyDescent="0.25">
      <c r="A29" s="6" t="s">
        <v>63</v>
      </c>
      <c r="B29" s="6" t="s">
        <v>110</v>
      </c>
      <c r="C29" s="7" t="s">
        <v>64</v>
      </c>
      <c r="D29" s="33">
        <v>565000</v>
      </c>
    </row>
    <row r="30" spans="1:4" x14ac:dyDescent="0.25">
      <c r="A30" s="6" t="s">
        <v>128</v>
      </c>
      <c r="B30" s="6" t="s">
        <v>110</v>
      </c>
      <c r="C30" s="7" t="s">
        <v>129</v>
      </c>
      <c r="D30" s="33">
        <v>2013000</v>
      </c>
    </row>
    <row r="31" spans="1:4" x14ac:dyDescent="0.25">
      <c r="A31" s="29" t="s">
        <v>116</v>
      </c>
      <c r="B31" s="29"/>
      <c r="C31" s="30"/>
      <c r="D31" s="39"/>
    </row>
    <row r="32" spans="1:4" x14ac:dyDescent="0.25">
      <c r="A32" s="29">
        <v>3392</v>
      </c>
      <c r="B32" s="29">
        <v>5222</v>
      </c>
      <c r="C32" s="30" t="s">
        <v>130</v>
      </c>
      <c r="D32" s="39">
        <v>2013000</v>
      </c>
    </row>
    <row r="33" spans="1:4" x14ac:dyDescent="0.25">
      <c r="A33" s="6" t="s">
        <v>65</v>
      </c>
      <c r="B33" s="6" t="s">
        <v>110</v>
      </c>
      <c r="C33" s="7" t="s">
        <v>66</v>
      </c>
      <c r="D33" s="33">
        <v>987800</v>
      </c>
    </row>
    <row r="34" spans="1:4" x14ac:dyDescent="0.25">
      <c r="A34" s="6" t="s">
        <v>67</v>
      </c>
      <c r="B34" s="6" t="s">
        <v>110</v>
      </c>
      <c r="C34" s="7" t="s">
        <v>68</v>
      </c>
      <c r="D34" s="33">
        <v>1390000</v>
      </c>
    </row>
    <row r="35" spans="1:4" x14ac:dyDescent="0.25">
      <c r="A35" s="6" t="s">
        <v>131</v>
      </c>
      <c r="B35" s="6" t="s">
        <v>110</v>
      </c>
      <c r="C35" s="7" t="s">
        <v>132</v>
      </c>
      <c r="D35" s="33">
        <v>0</v>
      </c>
    </row>
    <row r="36" spans="1:4" x14ac:dyDescent="0.25">
      <c r="A36" s="6" t="s">
        <v>69</v>
      </c>
      <c r="B36" s="6" t="s">
        <v>110</v>
      </c>
      <c r="C36" s="7" t="s">
        <v>70</v>
      </c>
      <c r="D36" s="33">
        <v>944000</v>
      </c>
    </row>
    <row r="37" spans="1:4" x14ac:dyDescent="0.25">
      <c r="A37" s="29" t="s">
        <v>116</v>
      </c>
      <c r="B37" s="29"/>
      <c r="C37" s="30"/>
      <c r="D37" s="39"/>
    </row>
    <row r="38" spans="1:4" x14ac:dyDescent="0.25">
      <c r="A38" s="29">
        <v>3421</v>
      </c>
      <c r="B38" s="29">
        <v>5331</v>
      </c>
      <c r="C38" s="30" t="s">
        <v>133</v>
      </c>
      <c r="D38" s="39">
        <v>944000</v>
      </c>
    </row>
    <row r="39" spans="1:4" x14ac:dyDescent="0.25">
      <c r="A39" s="12" t="s">
        <v>94</v>
      </c>
      <c r="B39" s="12" t="s">
        <v>110</v>
      </c>
      <c r="C39" s="7" t="s">
        <v>95</v>
      </c>
      <c r="D39" s="33">
        <v>587500</v>
      </c>
    </row>
    <row r="40" spans="1:4" x14ac:dyDescent="0.25">
      <c r="A40" s="12" t="s">
        <v>134</v>
      </c>
      <c r="B40" s="12" t="s">
        <v>110</v>
      </c>
      <c r="C40" s="7" t="s">
        <v>135</v>
      </c>
      <c r="D40" s="33">
        <v>40000</v>
      </c>
    </row>
    <row r="41" spans="1:4" x14ac:dyDescent="0.25">
      <c r="A41" s="12" t="s">
        <v>136</v>
      </c>
      <c r="B41" s="12" t="s">
        <v>110</v>
      </c>
      <c r="C41" s="7" t="s">
        <v>137</v>
      </c>
      <c r="D41" s="33">
        <v>0</v>
      </c>
    </row>
    <row r="42" spans="1:4" x14ac:dyDescent="0.25">
      <c r="A42" s="12" t="s">
        <v>71</v>
      </c>
      <c r="B42" s="12" t="s">
        <v>110</v>
      </c>
      <c r="C42" s="7" t="s">
        <v>72</v>
      </c>
      <c r="D42" s="33">
        <v>340000</v>
      </c>
    </row>
    <row r="43" spans="1:4" x14ac:dyDescent="0.25">
      <c r="A43" s="12" t="s">
        <v>14</v>
      </c>
      <c r="B43" s="12" t="s">
        <v>110</v>
      </c>
      <c r="C43" s="7" t="s">
        <v>73</v>
      </c>
      <c r="D43" s="33">
        <v>576600</v>
      </c>
    </row>
    <row r="44" spans="1:4" x14ac:dyDescent="0.25">
      <c r="A44" s="12" t="s">
        <v>74</v>
      </c>
      <c r="B44" s="12" t="s">
        <v>110</v>
      </c>
      <c r="C44" s="7" t="s">
        <v>75</v>
      </c>
      <c r="D44" s="33">
        <v>1261000</v>
      </c>
    </row>
    <row r="45" spans="1:4" x14ac:dyDescent="0.25">
      <c r="A45" s="12" t="s">
        <v>138</v>
      </c>
      <c r="B45" s="12" t="s">
        <v>110</v>
      </c>
      <c r="C45" s="7" t="s">
        <v>139</v>
      </c>
      <c r="D45" s="33">
        <v>20000</v>
      </c>
    </row>
    <row r="46" spans="1:4" x14ac:dyDescent="0.25">
      <c r="A46" s="12" t="s">
        <v>140</v>
      </c>
      <c r="B46" s="12" t="s">
        <v>110</v>
      </c>
      <c r="C46" s="7" t="s">
        <v>141</v>
      </c>
      <c r="D46" s="33">
        <v>0</v>
      </c>
    </row>
    <row r="47" spans="1:4" x14ac:dyDescent="0.25">
      <c r="A47" s="12" t="s">
        <v>142</v>
      </c>
      <c r="B47" s="12" t="s">
        <v>110</v>
      </c>
      <c r="C47" s="7" t="s">
        <v>143</v>
      </c>
      <c r="D47" s="33">
        <v>170000</v>
      </c>
    </row>
    <row r="48" spans="1:4" x14ac:dyDescent="0.25">
      <c r="A48" s="12" t="s">
        <v>76</v>
      </c>
      <c r="B48" s="12" t="s">
        <v>110</v>
      </c>
      <c r="C48" s="7" t="s">
        <v>77</v>
      </c>
      <c r="D48" s="33">
        <v>13705000</v>
      </c>
    </row>
    <row r="49" spans="1:4" x14ac:dyDescent="0.25">
      <c r="A49" s="12">
        <v>3716</v>
      </c>
      <c r="B49" s="12" t="s">
        <v>110</v>
      </c>
      <c r="C49" s="7" t="s">
        <v>203</v>
      </c>
      <c r="D49" s="33">
        <v>150000</v>
      </c>
    </row>
    <row r="50" spans="1:4" x14ac:dyDescent="0.25">
      <c r="A50" s="12" t="s">
        <v>144</v>
      </c>
      <c r="B50" s="12" t="s">
        <v>110</v>
      </c>
      <c r="C50" s="7" t="s">
        <v>145</v>
      </c>
      <c r="D50" s="33">
        <v>7280900</v>
      </c>
    </row>
    <row r="51" spans="1:4" x14ac:dyDescent="0.25">
      <c r="A51" s="12" t="s">
        <v>146</v>
      </c>
      <c r="B51" s="12" t="s">
        <v>110</v>
      </c>
      <c r="C51" s="7" t="s">
        <v>147</v>
      </c>
      <c r="D51" s="33">
        <v>150000</v>
      </c>
    </row>
    <row r="52" spans="1:4" x14ac:dyDescent="0.25">
      <c r="A52" s="12" t="s">
        <v>148</v>
      </c>
      <c r="B52" s="12" t="s">
        <v>110</v>
      </c>
      <c r="C52" s="7" t="s">
        <v>149</v>
      </c>
      <c r="D52" s="33">
        <v>363000</v>
      </c>
    </row>
    <row r="53" spans="1:4" x14ac:dyDescent="0.25">
      <c r="A53" s="12" t="s">
        <v>150</v>
      </c>
      <c r="B53" s="12" t="s">
        <v>110</v>
      </c>
      <c r="C53" s="7" t="s">
        <v>151</v>
      </c>
      <c r="D53" s="33">
        <v>0</v>
      </c>
    </row>
    <row r="54" spans="1:4" x14ac:dyDescent="0.25">
      <c r="A54" s="12" t="s">
        <v>152</v>
      </c>
      <c r="B54" s="12" t="s">
        <v>110</v>
      </c>
      <c r="C54" s="7" t="s">
        <v>153</v>
      </c>
      <c r="D54" s="33">
        <v>0</v>
      </c>
    </row>
    <row r="55" spans="1:4" x14ac:dyDescent="0.25">
      <c r="A55" s="12" t="s">
        <v>154</v>
      </c>
      <c r="B55" s="12" t="s">
        <v>110</v>
      </c>
      <c r="C55" s="7" t="s">
        <v>155</v>
      </c>
      <c r="D55" s="33">
        <v>0</v>
      </c>
    </row>
    <row r="56" spans="1:4" x14ac:dyDescent="0.25">
      <c r="A56" s="12" t="s">
        <v>156</v>
      </c>
      <c r="B56" s="12" t="s">
        <v>110</v>
      </c>
      <c r="C56" s="7" t="s">
        <v>157</v>
      </c>
      <c r="D56" s="33">
        <v>0</v>
      </c>
    </row>
    <row r="57" spans="1:4" x14ac:dyDescent="0.25">
      <c r="A57" s="12" t="s">
        <v>158</v>
      </c>
      <c r="B57" s="12" t="s">
        <v>110</v>
      </c>
      <c r="C57" s="7" t="s">
        <v>159</v>
      </c>
      <c r="D57" s="33">
        <v>46000</v>
      </c>
    </row>
    <row r="58" spans="1:4" x14ac:dyDescent="0.25">
      <c r="A58" s="12" t="s">
        <v>160</v>
      </c>
      <c r="B58" s="12" t="s">
        <v>110</v>
      </c>
      <c r="C58" s="7" t="s">
        <v>161</v>
      </c>
      <c r="D58" s="33">
        <v>0</v>
      </c>
    </row>
    <row r="59" spans="1:4" x14ac:dyDescent="0.25">
      <c r="A59" s="12" t="s">
        <v>83</v>
      </c>
      <c r="B59" s="12" t="s">
        <v>110</v>
      </c>
      <c r="C59" s="7" t="s">
        <v>195</v>
      </c>
      <c r="D59" s="33">
        <v>9231410</v>
      </c>
    </row>
    <row r="60" spans="1:4" x14ac:dyDescent="0.25">
      <c r="A60" s="12">
        <v>4355</v>
      </c>
      <c r="B60" s="12" t="s">
        <v>110</v>
      </c>
      <c r="C60" s="7" t="s">
        <v>204</v>
      </c>
      <c r="D60" s="33">
        <v>0</v>
      </c>
    </row>
    <row r="61" spans="1:4" x14ac:dyDescent="0.25">
      <c r="A61" s="12" t="s">
        <v>84</v>
      </c>
      <c r="B61" s="12" t="s">
        <v>110</v>
      </c>
      <c r="C61" s="7" t="s">
        <v>85</v>
      </c>
      <c r="D61" s="33">
        <v>1105740</v>
      </c>
    </row>
    <row r="62" spans="1:4" x14ac:dyDescent="0.25">
      <c r="A62" s="12" t="s">
        <v>162</v>
      </c>
      <c r="B62" s="12" t="s">
        <v>110</v>
      </c>
      <c r="C62" s="7" t="s">
        <v>163</v>
      </c>
      <c r="D62" s="33">
        <v>0</v>
      </c>
    </row>
    <row r="63" spans="1:4" x14ac:dyDescent="0.25">
      <c r="A63" s="12" t="s">
        <v>164</v>
      </c>
      <c r="B63" s="12" t="s">
        <v>110</v>
      </c>
      <c r="C63" s="7" t="s">
        <v>165</v>
      </c>
      <c r="D63" s="33">
        <v>0</v>
      </c>
    </row>
    <row r="64" spans="1:4" x14ac:dyDescent="0.25">
      <c r="A64" s="12" t="s">
        <v>166</v>
      </c>
      <c r="B64" s="12" t="s">
        <v>110</v>
      </c>
      <c r="C64" s="7" t="s">
        <v>167</v>
      </c>
      <c r="D64" s="33">
        <v>0</v>
      </c>
    </row>
    <row r="65" spans="1:4" x14ac:dyDescent="0.25">
      <c r="A65" s="12" t="s">
        <v>168</v>
      </c>
      <c r="B65" s="12" t="s">
        <v>110</v>
      </c>
      <c r="C65" s="7" t="s">
        <v>169</v>
      </c>
      <c r="D65" s="33">
        <v>0</v>
      </c>
    </row>
    <row r="66" spans="1:4" x14ac:dyDescent="0.25">
      <c r="A66" s="12" t="s">
        <v>170</v>
      </c>
      <c r="B66" s="12" t="s">
        <v>110</v>
      </c>
      <c r="C66" s="7" t="s">
        <v>171</v>
      </c>
      <c r="D66" s="33">
        <v>0</v>
      </c>
    </row>
    <row r="67" spans="1:4" x14ac:dyDescent="0.25">
      <c r="A67" s="12" t="s">
        <v>172</v>
      </c>
      <c r="B67" s="12" t="s">
        <v>110</v>
      </c>
      <c r="C67" s="7" t="s">
        <v>173</v>
      </c>
      <c r="D67" s="33">
        <v>300000</v>
      </c>
    </row>
    <row r="68" spans="1:4" x14ac:dyDescent="0.25">
      <c r="A68" s="12">
        <v>5269</v>
      </c>
      <c r="B68" s="12" t="s">
        <v>110</v>
      </c>
      <c r="C68" s="7" t="s">
        <v>205</v>
      </c>
      <c r="D68" s="33">
        <v>0</v>
      </c>
    </row>
    <row r="69" spans="1:4" x14ac:dyDescent="0.25">
      <c r="A69" s="12" t="s">
        <v>15</v>
      </c>
      <c r="B69" s="12" t="s">
        <v>110</v>
      </c>
      <c r="C69" s="7" t="s">
        <v>86</v>
      </c>
      <c r="D69" s="33">
        <v>6150535</v>
      </c>
    </row>
    <row r="70" spans="1:4" x14ac:dyDescent="0.25">
      <c r="A70" s="12" t="s">
        <v>174</v>
      </c>
      <c r="B70" s="12" t="s">
        <v>110</v>
      </c>
      <c r="C70" s="7" t="s">
        <v>175</v>
      </c>
      <c r="D70" s="33">
        <v>3000</v>
      </c>
    </row>
    <row r="71" spans="1:4" x14ac:dyDescent="0.25">
      <c r="A71" s="12" t="s">
        <v>87</v>
      </c>
      <c r="B71" s="12" t="s">
        <v>110</v>
      </c>
      <c r="C71" s="7" t="s">
        <v>196</v>
      </c>
      <c r="D71" s="33">
        <v>2136100</v>
      </c>
    </row>
    <row r="72" spans="1:4" x14ac:dyDescent="0.25">
      <c r="A72" s="12" t="s">
        <v>176</v>
      </c>
      <c r="B72" s="12" t="s">
        <v>110</v>
      </c>
      <c r="C72" s="7" t="s">
        <v>177</v>
      </c>
      <c r="D72" s="33">
        <v>4310549</v>
      </c>
    </row>
    <row r="73" spans="1:4" x14ac:dyDescent="0.25">
      <c r="A73" s="12">
        <v>6114</v>
      </c>
      <c r="B73" s="12" t="s">
        <v>110</v>
      </c>
      <c r="C73" s="7" t="s">
        <v>206</v>
      </c>
      <c r="D73" s="33">
        <v>0</v>
      </c>
    </row>
    <row r="74" spans="1:4" x14ac:dyDescent="0.25">
      <c r="A74" s="12" t="s">
        <v>88</v>
      </c>
      <c r="B74" s="12" t="s">
        <v>110</v>
      </c>
      <c r="C74" s="7" t="s">
        <v>89</v>
      </c>
      <c r="D74" s="33">
        <v>57892400</v>
      </c>
    </row>
    <row r="75" spans="1:4" x14ac:dyDescent="0.25">
      <c r="A75" s="12" t="s">
        <v>178</v>
      </c>
      <c r="B75" s="12" t="s">
        <v>110</v>
      </c>
      <c r="C75" s="7" t="s">
        <v>207</v>
      </c>
      <c r="D75" s="33">
        <v>100000</v>
      </c>
    </row>
    <row r="76" spans="1:4" x14ac:dyDescent="0.25">
      <c r="A76" s="12" t="s">
        <v>90</v>
      </c>
      <c r="B76" s="12" t="s">
        <v>110</v>
      </c>
      <c r="C76" s="7" t="s">
        <v>91</v>
      </c>
      <c r="D76" s="33">
        <v>161500</v>
      </c>
    </row>
    <row r="77" spans="1:4" x14ac:dyDescent="0.25">
      <c r="A77" s="12" t="s">
        <v>179</v>
      </c>
      <c r="B77" s="12" t="s">
        <v>110</v>
      </c>
      <c r="C77" s="7" t="s">
        <v>180</v>
      </c>
      <c r="D77" s="33">
        <v>600000</v>
      </c>
    </row>
    <row r="78" spans="1:4" x14ac:dyDescent="0.25">
      <c r="A78" s="12">
        <v>6330</v>
      </c>
      <c r="B78" s="12">
        <v>5342</v>
      </c>
      <c r="C78" s="7" t="s">
        <v>208</v>
      </c>
      <c r="D78" s="33">
        <v>2000000</v>
      </c>
    </row>
    <row r="79" spans="1:4" x14ac:dyDescent="0.25">
      <c r="A79" s="12" t="s">
        <v>181</v>
      </c>
      <c r="B79" s="12" t="s">
        <v>110</v>
      </c>
      <c r="C79" s="7" t="s">
        <v>182</v>
      </c>
      <c r="D79" s="33">
        <v>5025000</v>
      </c>
    </row>
    <row r="80" spans="1:4" x14ac:dyDescent="0.25">
      <c r="A80" s="12" t="s">
        <v>92</v>
      </c>
      <c r="B80" s="12" t="s">
        <v>110</v>
      </c>
      <c r="C80" s="7" t="s">
        <v>209</v>
      </c>
      <c r="D80" s="33">
        <v>0</v>
      </c>
    </row>
    <row r="81" spans="1:4" x14ac:dyDescent="0.25">
      <c r="A81" s="34" t="s">
        <v>183</v>
      </c>
      <c r="B81" s="35"/>
      <c r="C81" s="36"/>
      <c r="D81" s="37">
        <f>SUM(D6:D14,D18,D21:D23,D26:D30,D33:D36,D39:D80)</f>
        <v>157980546</v>
      </c>
    </row>
    <row r="82" spans="1:4" x14ac:dyDescent="0.25">
      <c r="A82" s="16"/>
      <c r="B82" s="16"/>
      <c r="C82" s="17"/>
      <c r="D82" s="18"/>
    </row>
    <row r="83" spans="1:4" x14ac:dyDescent="0.25">
      <c r="A83" s="16"/>
      <c r="B83" s="16"/>
      <c r="C83" s="17"/>
      <c r="D83" s="18"/>
    </row>
    <row r="84" spans="1:4" x14ac:dyDescent="0.25">
      <c r="A84" s="8" t="s">
        <v>7</v>
      </c>
      <c r="B84" s="16"/>
      <c r="C84" s="17"/>
      <c r="D84" s="18"/>
    </row>
    <row r="85" spans="1:4" ht="22.5" x14ac:dyDescent="0.25">
      <c r="A85" s="31" t="s">
        <v>1</v>
      </c>
      <c r="B85" s="31" t="s">
        <v>2</v>
      </c>
      <c r="C85" s="31" t="s">
        <v>13</v>
      </c>
      <c r="D85" s="31" t="s">
        <v>218</v>
      </c>
    </row>
    <row r="86" spans="1:4" x14ac:dyDescent="0.25">
      <c r="A86" s="12" t="s">
        <v>112</v>
      </c>
      <c r="B86" s="12" t="s">
        <v>184</v>
      </c>
      <c r="C86" s="7" t="s">
        <v>113</v>
      </c>
      <c r="D86" s="33">
        <v>0</v>
      </c>
    </row>
    <row r="87" spans="1:4" x14ac:dyDescent="0.25">
      <c r="A87" s="12" t="s">
        <v>53</v>
      </c>
      <c r="B87" s="12" t="s">
        <v>184</v>
      </c>
      <c r="C87" s="7" t="s">
        <v>54</v>
      </c>
      <c r="D87" s="33">
        <v>16000000</v>
      </c>
    </row>
    <row r="88" spans="1:4" x14ac:dyDescent="0.25">
      <c r="A88" s="12">
        <v>2341</v>
      </c>
      <c r="B88" s="12" t="s">
        <v>184</v>
      </c>
      <c r="C88" s="7" t="s">
        <v>201</v>
      </c>
      <c r="D88" s="33">
        <v>200000</v>
      </c>
    </row>
    <row r="89" spans="1:4" x14ac:dyDescent="0.25">
      <c r="A89" s="12" t="s">
        <v>124</v>
      </c>
      <c r="B89" s="12" t="s">
        <v>184</v>
      </c>
      <c r="C89" s="7" t="s">
        <v>125</v>
      </c>
      <c r="D89" s="33">
        <v>0</v>
      </c>
    </row>
    <row r="90" spans="1:4" x14ac:dyDescent="0.25">
      <c r="A90" s="12" t="s">
        <v>59</v>
      </c>
      <c r="B90" s="12" t="s">
        <v>184</v>
      </c>
      <c r="C90" s="7" t="s">
        <v>60</v>
      </c>
      <c r="D90" s="33">
        <v>0</v>
      </c>
    </row>
    <row r="91" spans="1:4" x14ac:dyDescent="0.25">
      <c r="A91" s="12" t="s">
        <v>128</v>
      </c>
      <c r="B91" s="12" t="s">
        <v>184</v>
      </c>
      <c r="C91" s="7" t="s">
        <v>129</v>
      </c>
      <c r="D91" s="33">
        <v>0</v>
      </c>
    </row>
    <row r="92" spans="1:4" x14ac:dyDescent="0.25">
      <c r="A92" s="12" t="s">
        <v>67</v>
      </c>
      <c r="B92" s="12" t="s">
        <v>184</v>
      </c>
      <c r="C92" s="7" t="s">
        <v>213</v>
      </c>
      <c r="D92" s="33">
        <v>0</v>
      </c>
    </row>
    <row r="93" spans="1:4" x14ac:dyDescent="0.25">
      <c r="A93" s="12" t="s">
        <v>69</v>
      </c>
      <c r="B93" s="12" t="s">
        <v>184</v>
      </c>
      <c r="C93" s="7" t="s">
        <v>70</v>
      </c>
      <c r="D93" s="33">
        <v>4500000</v>
      </c>
    </row>
    <row r="94" spans="1:4" x14ac:dyDescent="0.25">
      <c r="A94" s="12" t="s">
        <v>71</v>
      </c>
      <c r="B94" s="12" t="s">
        <v>184</v>
      </c>
      <c r="C94" s="7" t="s">
        <v>72</v>
      </c>
      <c r="D94" s="33">
        <v>3650000</v>
      </c>
    </row>
    <row r="95" spans="1:4" x14ac:dyDescent="0.25">
      <c r="A95" s="12" t="s">
        <v>14</v>
      </c>
      <c r="B95" s="12" t="s">
        <v>184</v>
      </c>
      <c r="C95" s="7" t="s">
        <v>73</v>
      </c>
      <c r="D95" s="33">
        <v>6441585</v>
      </c>
    </row>
    <row r="96" spans="1:4" x14ac:dyDescent="0.25">
      <c r="A96" s="12" t="s">
        <v>74</v>
      </c>
      <c r="B96" s="12" t="s">
        <v>184</v>
      </c>
      <c r="C96" s="7" t="s">
        <v>75</v>
      </c>
      <c r="D96" s="33">
        <v>0</v>
      </c>
    </row>
    <row r="97" spans="1:4" x14ac:dyDescent="0.25">
      <c r="A97" s="12" t="s">
        <v>140</v>
      </c>
      <c r="B97" s="12" t="s">
        <v>184</v>
      </c>
      <c r="C97" s="7" t="s">
        <v>141</v>
      </c>
      <c r="D97" s="33">
        <v>0</v>
      </c>
    </row>
    <row r="98" spans="1:4" x14ac:dyDescent="0.25">
      <c r="A98" s="12" t="s">
        <v>76</v>
      </c>
      <c r="B98" s="12" t="s">
        <v>184</v>
      </c>
      <c r="C98" s="7" t="s">
        <v>77</v>
      </c>
      <c r="D98" s="33">
        <v>980000</v>
      </c>
    </row>
    <row r="99" spans="1:4" x14ac:dyDescent="0.25">
      <c r="A99" s="12">
        <v>5311</v>
      </c>
      <c r="B99" s="12" t="s">
        <v>184</v>
      </c>
      <c r="C99" s="7" t="s">
        <v>86</v>
      </c>
      <c r="D99" s="33">
        <v>0</v>
      </c>
    </row>
    <row r="100" spans="1:4" x14ac:dyDescent="0.25">
      <c r="A100" s="12" t="s">
        <v>87</v>
      </c>
      <c r="B100" s="12" t="s">
        <v>184</v>
      </c>
      <c r="C100" s="7" t="s">
        <v>196</v>
      </c>
      <c r="D100" s="33">
        <v>0</v>
      </c>
    </row>
    <row r="101" spans="1:4" x14ac:dyDescent="0.25">
      <c r="A101" s="12" t="s">
        <v>88</v>
      </c>
      <c r="B101" s="12" t="s">
        <v>184</v>
      </c>
      <c r="C101" s="7" t="s">
        <v>89</v>
      </c>
      <c r="D101" s="33">
        <v>0</v>
      </c>
    </row>
    <row r="102" spans="1:4" x14ac:dyDescent="0.25">
      <c r="A102" s="34" t="s">
        <v>185</v>
      </c>
      <c r="B102" s="35"/>
      <c r="C102" s="36"/>
      <c r="D102" s="37">
        <f>SUM(D86:D101)</f>
        <v>31771585</v>
      </c>
    </row>
    <row r="103" spans="1:4" ht="16.5" customHeight="1" x14ac:dyDescent="0.25">
      <c r="A103" s="16"/>
      <c r="B103" s="16"/>
      <c r="C103" s="17"/>
      <c r="D103" s="18"/>
    </row>
    <row r="104" spans="1:4" ht="16.5" customHeight="1" x14ac:dyDescent="0.25">
      <c r="A104" s="16"/>
      <c r="B104" s="16"/>
      <c r="C104" s="17"/>
      <c r="D104" s="18"/>
    </row>
    <row r="105" spans="1:4" ht="16.5" customHeight="1" x14ac:dyDescent="0.25">
      <c r="A105" s="25" t="s">
        <v>186</v>
      </c>
      <c r="B105" s="26"/>
      <c r="C105" s="27"/>
      <c r="D105" s="28">
        <f>D81+D102</f>
        <v>189752131</v>
      </c>
    </row>
    <row r="106" spans="1:4" ht="16.5" customHeight="1" x14ac:dyDescent="0.25">
      <c r="A106" s="16"/>
      <c r="B106" s="16"/>
      <c r="C106" s="17"/>
      <c r="D106" s="18"/>
    </row>
    <row r="107" spans="1:4" ht="16.5" customHeight="1" x14ac:dyDescent="0.25">
      <c r="A107" s="19"/>
      <c r="B107" s="20"/>
      <c r="C107" s="21"/>
      <c r="D107" s="22"/>
    </row>
    <row r="108" spans="1:4" ht="16.5" customHeight="1" x14ac:dyDescent="0.25"/>
    <row r="109" spans="1:4" ht="16.5" customHeight="1" x14ac:dyDescent="0.25"/>
    <row r="110" spans="1:4" ht="16.5" customHeight="1" x14ac:dyDescent="0.25"/>
    <row r="111" spans="1:4" ht="16.5" customHeight="1" x14ac:dyDescent="0.25"/>
    <row r="112" spans="1:4" ht="16.5" customHeight="1" x14ac:dyDescent="0.25"/>
    <row r="113" ht="16.5" customHeight="1" x14ac:dyDescent="0.25"/>
    <row r="116" ht="16.5" customHeight="1" x14ac:dyDescent="0.25"/>
    <row r="117" ht="16.5" customHeight="1" x14ac:dyDescent="0.25"/>
    <row r="118" ht="16.5" customHeight="1" x14ac:dyDescent="0.25"/>
  </sheetData>
  <mergeCells count="1">
    <mergeCell ref="A1:D1"/>
  </mergeCells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landscape" r:id="rId1"/>
  <rowBreaks count="1" manualBreakCount="1">
    <brk id="30" max="3" man="1"/>
  </rowBreaks>
  <colBreaks count="1" manualBreakCount="1">
    <brk id="3" max="10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workbookViewId="0">
      <selection activeCell="C26" sqref="C26"/>
    </sheetView>
  </sheetViews>
  <sheetFormatPr defaultRowHeight="15" x14ac:dyDescent="0.25"/>
  <cols>
    <col min="1" max="2" width="5.7109375" style="1" customWidth="1"/>
    <col min="3" max="3" width="82.85546875" style="1" customWidth="1"/>
    <col min="4" max="4" width="12.85546875" style="1" customWidth="1"/>
    <col min="5" max="254" width="9.140625" style="1"/>
    <col min="255" max="256" width="5.7109375" style="1" customWidth="1"/>
    <col min="257" max="257" width="29.28515625" style="1" customWidth="1"/>
    <col min="258" max="260" width="12.7109375" style="1" customWidth="1"/>
    <col min="261" max="510" width="9.140625" style="1"/>
    <col min="511" max="512" width="5.7109375" style="1" customWidth="1"/>
    <col min="513" max="513" width="29.28515625" style="1" customWidth="1"/>
    <col min="514" max="516" width="12.7109375" style="1" customWidth="1"/>
    <col min="517" max="766" width="9.140625" style="1"/>
    <col min="767" max="768" width="5.7109375" style="1" customWidth="1"/>
    <col min="769" max="769" width="29.28515625" style="1" customWidth="1"/>
    <col min="770" max="772" width="12.7109375" style="1" customWidth="1"/>
    <col min="773" max="1022" width="9.140625" style="1"/>
    <col min="1023" max="1024" width="5.7109375" style="1" customWidth="1"/>
    <col min="1025" max="1025" width="29.28515625" style="1" customWidth="1"/>
    <col min="1026" max="1028" width="12.7109375" style="1" customWidth="1"/>
    <col min="1029" max="1278" width="9.140625" style="1"/>
    <col min="1279" max="1280" width="5.7109375" style="1" customWidth="1"/>
    <col min="1281" max="1281" width="29.28515625" style="1" customWidth="1"/>
    <col min="1282" max="1284" width="12.7109375" style="1" customWidth="1"/>
    <col min="1285" max="1534" width="9.140625" style="1"/>
    <col min="1535" max="1536" width="5.7109375" style="1" customWidth="1"/>
    <col min="1537" max="1537" width="29.28515625" style="1" customWidth="1"/>
    <col min="1538" max="1540" width="12.7109375" style="1" customWidth="1"/>
    <col min="1541" max="1790" width="9.140625" style="1"/>
    <col min="1791" max="1792" width="5.7109375" style="1" customWidth="1"/>
    <col min="1793" max="1793" width="29.28515625" style="1" customWidth="1"/>
    <col min="1794" max="1796" width="12.7109375" style="1" customWidth="1"/>
    <col min="1797" max="2046" width="9.140625" style="1"/>
    <col min="2047" max="2048" width="5.7109375" style="1" customWidth="1"/>
    <col min="2049" max="2049" width="29.28515625" style="1" customWidth="1"/>
    <col min="2050" max="2052" width="12.7109375" style="1" customWidth="1"/>
    <col min="2053" max="2302" width="9.140625" style="1"/>
    <col min="2303" max="2304" width="5.7109375" style="1" customWidth="1"/>
    <col min="2305" max="2305" width="29.28515625" style="1" customWidth="1"/>
    <col min="2306" max="2308" width="12.7109375" style="1" customWidth="1"/>
    <col min="2309" max="2558" width="9.140625" style="1"/>
    <col min="2559" max="2560" width="5.7109375" style="1" customWidth="1"/>
    <col min="2561" max="2561" width="29.28515625" style="1" customWidth="1"/>
    <col min="2562" max="2564" width="12.7109375" style="1" customWidth="1"/>
    <col min="2565" max="2814" width="9.140625" style="1"/>
    <col min="2815" max="2816" width="5.7109375" style="1" customWidth="1"/>
    <col min="2817" max="2817" width="29.28515625" style="1" customWidth="1"/>
    <col min="2818" max="2820" width="12.7109375" style="1" customWidth="1"/>
    <col min="2821" max="3070" width="9.140625" style="1"/>
    <col min="3071" max="3072" width="5.7109375" style="1" customWidth="1"/>
    <col min="3073" max="3073" width="29.28515625" style="1" customWidth="1"/>
    <col min="3074" max="3076" width="12.7109375" style="1" customWidth="1"/>
    <col min="3077" max="3326" width="9.140625" style="1"/>
    <col min="3327" max="3328" width="5.7109375" style="1" customWidth="1"/>
    <col min="3329" max="3329" width="29.28515625" style="1" customWidth="1"/>
    <col min="3330" max="3332" width="12.7109375" style="1" customWidth="1"/>
    <col min="3333" max="3582" width="9.140625" style="1"/>
    <col min="3583" max="3584" width="5.7109375" style="1" customWidth="1"/>
    <col min="3585" max="3585" width="29.28515625" style="1" customWidth="1"/>
    <col min="3586" max="3588" width="12.7109375" style="1" customWidth="1"/>
    <col min="3589" max="3838" width="9.140625" style="1"/>
    <col min="3839" max="3840" width="5.7109375" style="1" customWidth="1"/>
    <col min="3841" max="3841" width="29.28515625" style="1" customWidth="1"/>
    <col min="3842" max="3844" width="12.7109375" style="1" customWidth="1"/>
    <col min="3845" max="4094" width="9.140625" style="1"/>
    <col min="4095" max="4096" width="5.7109375" style="1" customWidth="1"/>
    <col min="4097" max="4097" width="29.28515625" style="1" customWidth="1"/>
    <col min="4098" max="4100" width="12.7109375" style="1" customWidth="1"/>
    <col min="4101" max="4350" width="9.140625" style="1"/>
    <col min="4351" max="4352" width="5.7109375" style="1" customWidth="1"/>
    <col min="4353" max="4353" width="29.28515625" style="1" customWidth="1"/>
    <col min="4354" max="4356" width="12.7109375" style="1" customWidth="1"/>
    <col min="4357" max="4606" width="9.140625" style="1"/>
    <col min="4607" max="4608" width="5.7109375" style="1" customWidth="1"/>
    <col min="4609" max="4609" width="29.28515625" style="1" customWidth="1"/>
    <col min="4610" max="4612" width="12.7109375" style="1" customWidth="1"/>
    <col min="4613" max="4862" width="9.140625" style="1"/>
    <col min="4863" max="4864" width="5.7109375" style="1" customWidth="1"/>
    <col min="4865" max="4865" width="29.28515625" style="1" customWidth="1"/>
    <col min="4866" max="4868" width="12.7109375" style="1" customWidth="1"/>
    <col min="4869" max="5118" width="9.140625" style="1"/>
    <col min="5119" max="5120" width="5.7109375" style="1" customWidth="1"/>
    <col min="5121" max="5121" width="29.28515625" style="1" customWidth="1"/>
    <col min="5122" max="5124" width="12.7109375" style="1" customWidth="1"/>
    <col min="5125" max="5374" width="9.140625" style="1"/>
    <col min="5375" max="5376" width="5.7109375" style="1" customWidth="1"/>
    <col min="5377" max="5377" width="29.28515625" style="1" customWidth="1"/>
    <col min="5378" max="5380" width="12.7109375" style="1" customWidth="1"/>
    <col min="5381" max="5630" width="9.140625" style="1"/>
    <col min="5631" max="5632" width="5.7109375" style="1" customWidth="1"/>
    <col min="5633" max="5633" width="29.28515625" style="1" customWidth="1"/>
    <col min="5634" max="5636" width="12.7109375" style="1" customWidth="1"/>
    <col min="5637" max="5886" width="9.140625" style="1"/>
    <col min="5887" max="5888" width="5.7109375" style="1" customWidth="1"/>
    <col min="5889" max="5889" width="29.28515625" style="1" customWidth="1"/>
    <col min="5890" max="5892" width="12.7109375" style="1" customWidth="1"/>
    <col min="5893" max="6142" width="9.140625" style="1"/>
    <col min="6143" max="6144" width="5.7109375" style="1" customWidth="1"/>
    <col min="6145" max="6145" width="29.28515625" style="1" customWidth="1"/>
    <col min="6146" max="6148" width="12.7109375" style="1" customWidth="1"/>
    <col min="6149" max="6398" width="9.140625" style="1"/>
    <col min="6399" max="6400" width="5.7109375" style="1" customWidth="1"/>
    <col min="6401" max="6401" width="29.28515625" style="1" customWidth="1"/>
    <col min="6402" max="6404" width="12.7109375" style="1" customWidth="1"/>
    <col min="6405" max="6654" width="9.140625" style="1"/>
    <col min="6655" max="6656" width="5.7109375" style="1" customWidth="1"/>
    <col min="6657" max="6657" width="29.28515625" style="1" customWidth="1"/>
    <col min="6658" max="6660" width="12.7109375" style="1" customWidth="1"/>
    <col min="6661" max="6910" width="9.140625" style="1"/>
    <col min="6911" max="6912" width="5.7109375" style="1" customWidth="1"/>
    <col min="6913" max="6913" width="29.28515625" style="1" customWidth="1"/>
    <col min="6914" max="6916" width="12.7109375" style="1" customWidth="1"/>
    <col min="6917" max="7166" width="9.140625" style="1"/>
    <col min="7167" max="7168" width="5.7109375" style="1" customWidth="1"/>
    <col min="7169" max="7169" width="29.28515625" style="1" customWidth="1"/>
    <col min="7170" max="7172" width="12.7109375" style="1" customWidth="1"/>
    <col min="7173" max="7422" width="9.140625" style="1"/>
    <col min="7423" max="7424" width="5.7109375" style="1" customWidth="1"/>
    <col min="7425" max="7425" width="29.28515625" style="1" customWidth="1"/>
    <col min="7426" max="7428" width="12.7109375" style="1" customWidth="1"/>
    <col min="7429" max="7678" width="9.140625" style="1"/>
    <col min="7679" max="7680" width="5.7109375" style="1" customWidth="1"/>
    <col min="7681" max="7681" width="29.28515625" style="1" customWidth="1"/>
    <col min="7682" max="7684" width="12.7109375" style="1" customWidth="1"/>
    <col min="7685" max="7934" width="9.140625" style="1"/>
    <col min="7935" max="7936" width="5.7109375" style="1" customWidth="1"/>
    <col min="7937" max="7937" width="29.28515625" style="1" customWidth="1"/>
    <col min="7938" max="7940" width="12.7109375" style="1" customWidth="1"/>
    <col min="7941" max="8190" width="9.140625" style="1"/>
    <col min="8191" max="8192" width="5.7109375" style="1" customWidth="1"/>
    <col min="8193" max="8193" width="29.28515625" style="1" customWidth="1"/>
    <col min="8194" max="8196" width="12.7109375" style="1" customWidth="1"/>
    <col min="8197" max="8446" width="9.140625" style="1"/>
    <col min="8447" max="8448" width="5.7109375" style="1" customWidth="1"/>
    <col min="8449" max="8449" width="29.28515625" style="1" customWidth="1"/>
    <col min="8450" max="8452" width="12.7109375" style="1" customWidth="1"/>
    <col min="8453" max="8702" width="9.140625" style="1"/>
    <col min="8703" max="8704" width="5.7109375" style="1" customWidth="1"/>
    <col min="8705" max="8705" width="29.28515625" style="1" customWidth="1"/>
    <col min="8706" max="8708" width="12.7109375" style="1" customWidth="1"/>
    <col min="8709" max="8958" width="9.140625" style="1"/>
    <col min="8959" max="8960" width="5.7109375" style="1" customWidth="1"/>
    <col min="8961" max="8961" width="29.28515625" style="1" customWidth="1"/>
    <col min="8962" max="8964" width="12.7109375" style="1" customWidth="1"/>
    <col min="8965" max="9214" width="9.140625" style="1"/>
    <col min="9215" max="9216" width="5.7109375" style="1" customWidth="1"/>
    <col min="9217" max="9217" width="29.28515625" style="1" customWidth="1"/>
    <col min="9218" max="9220" width="12.7109375" style="1" customWidth="1"/>
    <col min="9221" max="9470" width="9.140625" style="1"/>
    <col min="9471" max="9472" width="5.7109375" style="1" customWidth="1"/>
    <col min="9473" max="9473" width="29.28515625" style="1" customWidth="1"/>
    <col min="9474" max="9476" width="12.7109375" style="1" customWidth="1"/>
    <col min="9477" max="9726" width="9.140625" style="1"/>
    <col min="9727" max="9728" width="5.7109375" style="1" customWidth="1"/>
    <col min="9729" max="9729" width="29.28515625" style="1" customWidth="1"/>
    <col min="9730" max="9732" width="12.7109375" style="1" customWidth="1"/>
    <col min="9733" max="9982" width="9.140625" style="1"/>
    <col min="9983" max="9984" width="5.7109375" style="1" customWidth="1"/>
    <col min="9985" max="9985" width="29.28515625" style="1" customWidth="1"/>
    <col min="9986" max="9988" width="12.7109375" style="1" customWidth="1"/>
    <col min="9989" max="10238" width="9.140625" style="1"/>
    <col min="10239" max="10240" width="5.7109375" style="1" customWidth="1"/>
    <col min="10241" max="10241" width="29.28515625" style="1" customWidth="1"/>
    <col min="10242" max="10244" width="12.7109375" style="1" customWidth="1"/>
    <col min="10245" max="10494" width="9.140625" style="1"/>
    <col min="10495" max="10496" width="5.7109375" style="1" customWidth="1"/>
    <col min="10497" max="10497" width="29.28515625" style="1" customWidth="1"/>
    <col min="10498" max="10500" width="12.7109375" style="1" customWidth="1"/>
    <col min="10501" max="10750" width="9.140625" style="1"/>
    <col min="10751" max="10752" width="5.7109375" style="1" customWidth="1"/>
    <col min="10753" max="10753" width="29.28515625" style="1" customWidth="1"/>
    <col min="10754" max="10756" width="12.7109375" style="1" customWidth="1"/>
    <col min="10757" max="11006" width="9.140625" style="1"/>
    <col min="11007" max="11008" width="5.7109375" style="1" customWidth="1"/>
    <col min="11009" max="11009" width="29.28515625" style="1" customWidth="1"/>
    <col min="11010" max="11012" width="12.7109375" style="1" customWidth="1"/>
    <col min="11013" max="11262" width="9.140625" style="1"/>
    <col min="11263" max="11264" width="5.7109375" style="1" customWidth="1"/>
    <col min="11265" max="11265" width="29.28515625" style="1" customWidth="1"/>
    <col min="11266" max="11268" width="12.7109375" style="1" customWidth="1"/>
    <col min="11269" max="11518" width="9.140625" style="1"/>
    <col min="11519" max="11520" width="5.7109375" style="1" customWidth="1"/>
    <col min="11521" max="11521" width="29.28515625" style="1" customWidth="1"/>
    <col min="11522" max="11524" width="12.7109375" style="1" customWidth="1"/>
    <col min="11525" max="11774" width="9.140625" style="1"/>
    <col min="11775" max="11776" width="5.7109375" style="1" customWidth="1"/>
    <col min="11777" max="11777" width="29.28515625" style="1" customWidth="1"/>
    <col min="11778" max="11780" width="12.7109375" style="1" customWidth="1"/>
    <col min="11781" max="12030" width="9.140625" style="1"/>
    <col min="12031" max="12032" width="5.7109375" style="1" customWidth="1"/>
    <col min="12033" max="12033" width="29.28515625" style="1" customWidth="1"/>
    <col min="12034" max="12036" width="12.7109375" style="1" customWidth="1"/>
    <col min="12037" max="12286" width="9.140625" style="1"/>
    <col min="12287" max="12288" width="5.7109375" style="1" customWidth="1"/>
    <col min="12289" max="12289" width="29.28515625" style="1" customWidth="1"/>
    <col min="12290" max="12292" width="12.7109375" style="1" customWidth="1"/>
    <col min="12293" max="12542" width="9.140625" style="1"/>
    <col min="12543" max="12544" width="5.7109375" style="1" customWidth="1"/>
    <col min="12545" max="12545" width="29.28515625" style="1" customWidth="1"/>
    <col min="12546" max="12548" width="12.7109375" style="1" customWidth="1"/>
    <col min="12549" max="12798" width="9.140625" style="1"/>
    <col min="12799" max="12800" width="5.7109375" style="1" customWidth="1"/>
    <col min="12801" max="12801" width="29.28515625" style="1" customWidth="1"/>
    <col min="12802" max="12804" width="12.7109375" style="1" customWidth="1"/>
    <col min="12805" max="13054" width="9.140625" style="1"/>
    <col min="13055" max="13056" width="5.7109375" style="1" customWidth="1"/>
    <col min="13057" max="13057" width="29.28515625" style="1" customWidth="1"/>
    <col min="13058" max="13060" width="12.7109375" style="1" customWidth="1"/>
    <col min="13061" max="13310" width="9.140625" style="1"/>
    <col min="13311" max="13312" width="5.7109375" style="1" customWidth="1"/>
    <col min="13313" max="13313" width="29.28515625" style="1" customWidth="1"/>
    <col min="13314" max="13316" width="12.7109375" style="1" customWidth="1"/>
    <col min="13317" max="13566" width="9.140625" style="1"/>
    <col min="13567" max="13568" width="5.7109375" style="1" customWidth="1"/>
    <col min="13569" max="13569" width="29.28515625" style="1" customWidth="1"/>
    <col min="13570" max="13572" width="12.7109375" style="1" customWidth="1"/>
    <col min="13573" max="13822" width="9.140625" style="1"/>
    <col min="13823" max="13824" width="5.7109375" style="1" customWidth="1"/>
    <col min="13825" max="13825" width="29.28515625" style="1" customWidth="1"/>
    <col min="13826" max="13828" width="12.7109375" style="1" customWidth="1"/>
    <col min="13829" max="14078" width="9.140625" style="1"/>
    <col min="14079" max="14080" width="5.7109375" style="1" customWidth="1"/>
    <col min="14081" max="14081" width="29.28515625" style="1" customWidth="1"/>
    <col min="14082" max="14084" width="12.7109375" style="1" customWidth="1"/>
    <col min="14085" max="14334" width="9.140625" style="1"/>
    <col min="14335" max="14336" width="5.7109375" style="1" customWidth="1"/>
    <col min="14337" max="14337" width="29.28515625" style="1" customWidth="1"/>
    <col min="14338" max="14340" width="12.7109375" style="1" customWidth="1"/>
    <col min="14341" max="14590" width="9.140625" style="1"/>
    <col min="14591" max="14592" width="5.7109375" style="1" customWidth="1"/>
    <col min="14593" max="14593" width="29.28515625" style="1" customWidth="1"/>
    <col min="14594" max="14596" width="12.7109375" style="1" customWidth="1"/>
    <col min="14597" max="14846" width="9.140625" style="1"/>
    <col min="14847" max="14848" width="5.7109375" style="1" customWidth="1"/>
    <col min="14849" max="14849" width="29.28515625" style="1" customWidth="1"/>
    <col min="14850" max="14852" width="12.7109375" style="1" customWidth="1"/>
    <col min="14853" max="15102" width="9.140625" style="1"/>
    <col min="15103" max="15104" width="5.7109375" style="1" customWidth="1"/>
    <col min="15105" max="15105" width="29.28515625" style="1" customWidth="1"/>
    <col min="15106" max="15108" width="12.7109375" style="1" customWidth="1"/>
    <col min="15109" max="15358" width="9.140625" style="1"/>
    <col min="15359" max="15360" width="5.7109375" style="1" customWidth="1"/>
    <col min="15361" max="15361" width="29.28515625" style="1" customWidth="1"/>
    <col min="15362" max="15364" width="12.7109375" style="1" customWidth="1"/>
    <col min="15365" max="15614" width="9.140625" style="1"/>
    <col min="15615" max="15616" width="5.7109375" style="1" customWidth="1"/>
    <col min="15617" max="15617" width="29.28515625" style="1" customWidth="1"/>
    <col min="15618" max="15620" width="12.7109375" style="1" customWidth="1"/>
    <col min="15621" max="15870" width="9.140625" style="1"/>
    <col min="15871" max="15872" width="5.7109375" style="1" customWidth="1"/>
    <col min="15873" max="15873" width="29.28515625" style="1" customWidth="1"/>
    <col min="15874" max="15876" width="12.7109375" style="1" customWidth="1"/>
    <col min="15877" max="16126" width="9.140625" style="1"/>
    <col min="16127" max="16128" width="5.7109375" style="1" customWidth="1"/>
    <col min="16129" max="16129" width="29.28515625" style="1" customWidth="1"/>
    <col min="16130" max="16132" width="12.7109375" style="1" customWidth="1"/>
    <col min="16133" max="16384" width="9.140625" style="1"/>
  </cols>
  <sheetData>
    <row r="1" spans="1:4" ht="30" customHeight="1" x14ac:dyDescent="0.25">
      <c r="A1" s="43" t="s">
        <v>217</v>
      </c>
      <c r="B1" s="43"/>
      <c r="C1" s="43"/>
      <c r="D1" s="43"/>
    </row>
    <row r="2" spans="1:4" x14ac:dyDescent="0.25">
      <c r="A2" s="19"/>
      <c r="B2" s="20"/>
      <c r="C2" s="21"/>
      <c r="D2" s="22"/>
    </row>
    <row r="3" spans="1:4" x14ac:dyDescent="0.25">
      <c r="A3" s="19"/>
      <c r="B3" s="20"/>
      <c r="C3" s="21"/>
      <c r="D3" s="22"/>
    </row>
    <row r="4" spans="1:4" x14ac:dyDescent="0.25">
      <c r="A4" s="8" t="s">
        <v>8</v>
      </c>
      <c r="B4" s="16"/>
      <c r="C4" s="17"/>
      <c r="D4" s="18"/>
    </row>
    <row r="5" spans="1:4" ht="22.5" x14ac:dyDescent="0.25">
      <c r="A5" s="31" t="s">
        <v>1</v>
      </c>
      <c r="B5" s="31" t="s">
        <v>2</v>
      </c>
      <c r="C5" s="31" t="s">
        <v>13</v>
      </c>
      <c r="D5" s="31" t="s">
        <v>218</v>
      </c>
    </row>
    <row r="6" spans="1:4" x14ac:dyDescent="0.25">
      <c r="A6" s="6"/>
      <c r="B6" s="6">
        <v>8113</v>
      </c>
      <c r="C6" s="7" t="s">
        <v>211</v>
      </c>
      <c r="D6" s="33">
        <v>16000000</v>
      </c>
    </row>
    <row r="7" spans="1:4" ht="22.5" x14ac:dyDescent="0.25">
      <c r="A7" s="6"/>
      <c r="B7" s="6">
        <v>8115</v>
      </c>
      <c r="C7" s="7" t="s">
        <v>210</v>
      </c>
      <c r="D7" s="33">
        <v>-1022353</v>
      </c>
    </row>
    <row r="8" spans="1:4" x14ac:dyDescent="0.25">
      <c r="A8" s="34" t="s">
        <v>188</v>
      </c>
      <c r="B8" s="35"/>
      <c r="C8" s="36"/>
      <c r="D8" s="37">
        <f>SUM(D6:D7)</f>
        <v>14977647</v>
      </c>
    </row>
    <row r="9" spans="1:4" x14ac:dyDescent="0.25">
      <c r="A9" s="20"/>
      <c r="B9" s="20"/>
      <c r="C9" s="21"/>
      <c r="D9" s="22"/>
    </row>
    <row r="10" spans="1:4" x14ac:dyDescent="0.25">
      <c r="A10" s="20"/>
      <c r="B10" s="20"/>
      <c r="C10" s="21"/>
      <c r="D10" s="22"/>
    </row>
    <row r="11" spans="1:4" x14ac:dyDescent="0.25">
      <c r="A11" s="25" t="s">
        <v>187</v>
      </c>
      <c r="B11" s="26"/>
      <c r="C11" s="27"/>
      <c r="D11" s="28">
        <f>PŘÍJMY!D72-VÝDAJE!D105</f>
        <v>-14977647</v>
      </c>
    </row>
    <row r="12" spans="1:4" x14ac:dyDescent="0.25">
      <c r="A12" s="20"/>
      <c r="B12" s="20"/>
      <c r="C12" s="21"/>
      <c r="D12" s="22"/>
    </row>
    <row r="13" spans="1:4" x14ac:dyDescent="0.25">
      <c r="A13" s="20"/>
      <c r="B13" s="20"/>
      <c r="C13" s="21"/>
      <c r="D13" s="22"/>
    </row>
    <row r="14" spans="1:4" x14ac:dyDescent="0.25">
      <c r="A14" s="24" t="s">
        <v>189</v>
      </c>
      <c r="B14" s="20"/>
      <c r="C14" s="21"/>
      <c r="D14" s="22"/>
    </row>
    <row r="29" spans="1:1" x14ac:dyDescent="0.25">
      <c r="A29" s="40" t="s">
        <v>192</v>
      </c>
    </row>
    <row r="30" spans="1:1" x14ac:dyDescent="0.25">
      <c r="A30" s="41" t="s">
        <v>191</v>
      </c>
    </row>
    <row r="31" spans="1:1" x14ac:dyDescent="0.25">
      <c r="A31" s="41" t="s">
        <v>190</v>
      </c>
    </row>
  </sheetData>
  <mergeCells count="1">
    <mergeCell ref="A1:D1"/>
  </mergeCells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PŘÍJMY</vt:lpstr>
      <vt:lpstr>VÝDAJE</vt:lpstr>
      <vt:lpstr>FINANCOVÁNÍ</vt:lpstr>
      <vt:lpstr>FINANCOVÁNÍ!Oblast_tisku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Bohušová Gabriela Ing.</dc:creator>
  <cp:lastModifiedBy>Kurimská Iveta</cp:lastModifiedBy>
  <cp:lastPrinted>2021-11-22T07:46:03Z</cp:lastPrinted>
  <dcterms:created xsi:type="dcterms:W3CDTF">2020-10-08T11:22:08Z</dcterms:created>
  <dcterms:modified xsi:type="dcterms:W3CDTF">2021-12-14T12:00:44Z</dcterms:modified>
</cp:coreProperties>
</file>