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users\Home\vzrala\Documents\Rozpocet_2017\"/>
    </mc:Choice>
  </mc:AlternateContent>
  <bookViews>
    <workbookView xWindow="0" yWindow="0" windowWidth="28800" windowHeight="12435" tabRatio="61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B118" i="1" l="1"/>
  <c r="B160" i="1"/>
  <c r="B147" i="1"/>
  <c r="B149" i="1" s="1"/>
  <c r="B150" i="1" s="1"/>
  <c r="B70" i="1"/>
  <c r="B60" i="1"/>
  <c r="B26" i="1"/>
  <c r="B65" i="1"/>
  <c r="B72" i="1" l="1"/>
  <c r="B73" i="1" s="1"/>
  <c r="B156" i="1" s="1"/>
</calcChain>
</file>

<file path=xl/sharedStrings.xml><?xml version="1.0" encoding="utf-8"?>
<sst xmlns="http://schemas.openxmlformats.org/spreadsheetml/2006/main" count="138" uniqueCount="138">
  <si>
    <t>PŘÍJMY</t>
  </si>
  <si>
    <t xml:space="preserve">
 v Kč</t>
  </si>
  <si>
    <t>Třída 1 - Daňové příjmy</t>
  </si>
  <si>
    <t>Daň z příjmů fyzických osob ze závislé činnosti a funkčních požitků</t>
  </si>
  <si>
    <t>Daň z příjmů fyzických osob ze samostatné výdělečné činnosti</t>
  </si>
  <si>
    <t>Daň z příjmů fyzických osob z kapitálových výnosů</t>
  </si>
  <si>
    <t>Daň z příjmů právnických osob</t>
  </si>
  <si>
    <t>Daň z příjmů právnických osob za obce</t>
  </si>
  <si>
    <t>Daň z přidané hodnoty</t>
  </si>
  <si>
    <t>Odvody za odnětí půdy ze zemědělského půdního fondu</t>
  </si>
  <si>
    <t>Poplatek za provoz systému shromažďování, sběru, přepravy, třídění, využívání a odstraňování komunálních odpadů</t>
  </si>
  <si>
    <t>Poplatek ze psů</t>
  </si>
  <si>
    <t>Poplatek za lázeňský nebo rekreační pobyt</t>
  </si>
  <si>
    <t>Poplatek za užívání veřejného prostranství</t>
  </si>
  <si>
    <t>Poplatek z ubytovací kapacity</t>
  </si>
  <si>
    <t>Příjmy za ZOZ od žadatelů o řidičské oprávnění</t>
  </si>
  <si>
    <t>Daň z nemovitých věcí</t>
  </si>
  <si>
    <t>Daňové příjmy CELKEM</t>
  </si>
  <si>
    <t>Třída 2 - Nedaňové příjmy</t>
  </si>
  <si>
    <t>Příjmy z poskytování služeb a výrobků (pronájem - reklamní plochy, vývěsní skříňky)</t>
  </si>
  <si>
    <t>Příjmy z poskytování služeb a výrobků (parkovací automaty, parkovací karty)</t>
  </si>
  <si>
    <t>Příjmy z poskytování služeb a výrobků (služby Městské knihovny)</t>
  </si>
  <si>
    <t>Příjmy z poskytování služeb a výrobků (příjmy zpravodaj)</t>
  </si>
  <si>
    <t>Příjmy z poskytování služeb a výrobků (příjmy ze vstupného - organizované)</t>
  </si>
  <si>
    <t>Příjmy z poskytování služeb a výrobků (příjmy z víceúčelového sportoviště)</t>
  </si>
  <si>
    <t>Příjmy z poskytování služeb a výrobků (pronájem náměstí - trhy)</t>
  </si>
  <si>
    <t>Příjmy z poskytování služeb a výrobků (TS - fakturace třetím osobám, WC)</t>
  </si>
  <si>
    <t>Příjmy z poskytování služeb a výrobků (služby PS)</t>
  </si>
  <si>
    <t>Příjmy z poskytování služeb a výrobků (služby - domovinka)</t>
  </si>
  <si>
    <t>Příjmy z poskytování služeb a výrobků (relace v rozhlase)</t>
  </si>
  <si>
    <t>Příjmy z poskytování služeb a výrobků (služby Městského úřadu)</t>
  </si>
  <si>
    <t>Příjmy z prodeje zboží - kniha o Kostelci</t>
  </si>
  <si>
    <t>Ostatní příjmy z vlastní činnosti (věcná břemena)</t>
  </si>
  <si>
    <t>Příjmy z pronájmu pozemků</t>
  </si>
  <si>
    <t>Příjmy z pronájmu ostatních nemovitostí a jejich částí (byty)</t>
  </si>
  <si>
    <t>Příjmy z pronájmu ostatních nemovitostí a jejich částí (pronájem nebytových prostor)</t>
  </si>
  <si>
    <t>Příjmy z pronájmu movitých věcí (Aquaservis - nájem vodovodu)</t>
  </si>
  <si>
    <t>Příjmy z pronájmu movitých věcí (pronájem radaru)</t>
  </si>
  <si>
    <t>Příjmy z úroků</t>
  </si>
  <si>
    <t>Příjmy z podílu na zisku a dividend (Aquaservis)</t>
  </si>
  <si>
    <t>Přijaté nekapitálové příspěvky a náhrady (BD Jungmannova - podíl 51%)</t>
  </si>
  <si>
    <t>Přijaté nekapitálové příspěvky a náhrady (Eko-kom - likvidace plastů)</t>
  </si>
  <si>
    <t>Příjmy  z úhrad dobývacího prostoru a z vydobytých prostor</t>
  </si>
  <si>
    <t>Nedaňové příjmy CELKEM</t>
  </si>
  <si>
    <t>Třída 3 - Kapitálové příjmy</t>
  </si>
  <si>
    <t>Příjmy z prodeje pozemků (drobný prodej pozemků)</t>
  </si>
  <si>
    <t>Příjmy z prodeje pozemků (prodej pozemků a budov v kasárnách)</t>
  </si>
  <si>
    <t>Kapitálové příjmy CELKEM</t>
  </si>
  <si>
    <t>Třída 4 - Přijaté transfery</t>
  </si>
  <si>
    <t>Neinvestiční přijaté transfery ze státního rozpočtu v rámci souhrnného dotačního vztahu (dotace na výkon státní správy)</t>
  </si>
  <si>
    <t>Převody z rozpočtových účtů (tvorba sociálního fondu)</t>
  </si>
  <si>
    <t>Přijaté transfery CELKEM</t>
  </si>
  <si>
    <r>
      <t xml:space="preserve">PŘÍJMY CELKEM před konsolidací </t>
    </r>
    <r>
      <rPr>
        <sz val="12"/>
        <rFont val="Arial"/>
        <family val="2"/>
        <charset val="238"/>
      </rPr>
      <t>(</t>
    </r>
    <r>
      <rPr>
        <sz val="10"/>
        <rFont val="Arial"/>
        <family val="2"/>
        <charset val="238"/>
      </rPr>
      <t>včetně převodů z rozpočtových účtů)</t>
    </r>
  </si>
  <si>
    <t>VÝDAJE</t>
  </si>
  <si>
    <t>Třída 5 - Běžné výdaje</t>
  </si>
  <si>
    <t>Neinvestiční příspěvky zřízeným příspěvkovým organizacím (MŠ Krupkova)</t>
  </si>
  <si>
    <t>Neinvestiční příspěvky zřízeným příspěvkovým organizacím (MŠ Mánesova)</t>
  </si>
  <si>
    <t>Neinvestiční příspěvky zřízeným příspěvkovým organizacím (ZŠ Gutha-Jarkovského)</t>
  </si>
  <si>
    <t>Neinvestiční transfery nefinančním podnikatelským subjektům - právnickým osobám (SCOLAREST)</t>
  </si>
  <si>
    <t>Neinvestiční transfery spolkům (SK Rabštejn)</t>
  </si>
  <si>
    <t>Neinvestiční příspěvky zřízeným příspěvkovým organizacím (DDM)</t>
  </si>
  <si>
    <t>Neinvestiční transfery obecně prospěšným společnostem (dotace RTIC)</t>
  </si>
  <si>
    <t>Výdaje na městskou policii</t>
  </si>
  <si>
    <t xml:space="preserve">Technické služby </t>
  </si>
  <si>
    <t>Městská knihovna</t>
  </si>
  <si>
    <t>Klub seniorů Pohoda</t>
  </si>
  <si>
    <t>Čerpání sociálního fondu</t>
  </si>
  <si>
    <t xml:space="preserve">Běžné výdaje celkem </t>
  </si>
  <si>
    <t>Třída 6 - Kapitálové výdaje</t>
  </si>
  <si>
    <t>Softballový areál - úpravy areálu</t>
  </si>
  <si>
    <t>Splátky Federal-Mogul</t>
  </si>
  <si>
    <t>Územní plán - změna č. 3</t>
  </si>
  <si>
    <t>Garáže - přeložka III/3161</t>
  </si>
  <si>
    <t>Rekonstrukce stravovacího pavilonu</t>
  </si>
  <si>
    <t>Nákup pozemků, věcná břemena</t>
  </si>
  <si>
    <t>Kapitálové výdaje celkem</t>
  </si>
  <si>
    <t>Saldo: Příjmy - výdaje</t>
  </si>
  <si>
    <t>Třída 8 -  financování</t>
  </si>
  <si>
    <t xml:space="preserve">8115 - Změna stavu krátkodobých prostředků na bankovních účtech </t>
  </si>
  <si>
    <t>8113 - Krátkodobé přijaté půjčené prostředky</t>
  </si>
  <si>
    <t>FINANCOVÁNÍ CELKEM</t>
  </si>
  <si>
    <t>Správní poplatky (Organizačně správní odbor)</t>
  </si>
  <si>
    <t>Správní poplatky (Stavební úřad - Životní prostředí)</t>
  </si>
  <si>
    <t>Správní poplatky (Odbor dopravy - obecní živnostenský úřad)</t>
  </si>
  <si>
    <t>Sankční platby přijaté od jiných subjektů (pokuty Stavební úřad)</t>
  </si>
  <si>
    <t>Sankční platby přijaté od jiných subjektů (pokuty Živnostenský úřad)</t>
  </si>
  <si>
    <t>Sankční platby přijaté od jiných subjektů (pokuty Odbor dopravy)</t>
  </si>
  <si>
    <t>Sankční platby přijaté od jiných subjektů (pokuty Životní prostředí)</t>
  </si>
  <si>
    <t>Sankční platby přijaté od jiných subjektů (pokuty Městská policie)</t>
  </si>
  <si>
    <t>Sankční platby přijaté od jiných subjektů (pokuty přestupková komise)</t>
  </si>
  <si>
    <t>Sankční platby přijaté od jiných subjektů (pokuty Organizačně - správní odbor)</t>
  </si>
  <si>
    <r>
      <t xml:space="preserve">PŘÍJMY CELKEM po konsolidaci </t>
    </r>
    <r>
      <rPr>
        <sz val="10"/>
        <rFont val="Arial"/>
        <family val="2"/>
        <charset val="238"/>
      </rPr>
      <t>(bez převodů z rozpočtových účtů)</t>
    </r>
  </si>
  <si>
    <t>Veřejné osvětlení</t>
  </si>
  <si>
    <t>Převody vlastním rozpočtovým účtům (tvorba sociálního fondu)</t>
  </si>
  <si>
    <r>
      <t xml:space="preserve">VÝDAJE CELKEM před konsolidací </t>
    </r>
    <r>
      <rPr>
        <sz val="10"/>
        <rFont val="Arial"/>
        <family val="2"/>
        <charset val="238"/>
      </rPr>
      <t>(včetně převodů sociálnímu fondu)</t>
    </r>
    <r>
      <rPr>
        <sz val="12"/>
        <rFont val="Arial"/>
        <family val="2"/>
        <charset val="238"/>
      </rPr>
      <t xml:space="preserve"> </t>
    </r>
  </si>
  <si>
    <r>
      <t xml:space="preserve">VÝDAJE CELKEM po konsolidaci </t>
    </r>
    <r>
      <rPr>
        <sz val="10"/>
        <rFont val="Arial"/>
        <family val="2"/>
        <charset val="238"/>
      </rPr>
      <t>(bez převodů sociálnímu fondu)</t>
    </r>
  </si>
  <si>
    <t>Odvod z loterií a podobných her kromě z výherních hracích přístrojů - podíl obce</t>
  </si>
  <si>
    <t>Odvod z výherních hracích přístrojů - podíl obce</t>
  </si>
  <si>
    <t>Odvody za odnětí pozemků plnění funkcí lesa</t>
  </si>
  <si>
    <t>Výdaje na požární ochranu - JSDH město</t>
  </si>
  <si>
    <t xml:space="preserve">Pečovatelská služba </t>
  </si>
  <si>
    <t>Centrum denních služeb - domovinka</t>
  </si>
  <si>
    <t>Činnost místní samosprávy (zastupitelstvo)</t>
  </si>
  <si>
    <t>Činnost místní správy (městský úřad)</t>
  </si>
  <si>
    <t>Platby daní, poplatků, odvodů, kolků a povinného úrazového pojištění</t>
  </si>
  <si>
    <t>Dopravní územní obslužnost (AUDISBUS - MHD)</t>
  </si>
  <si>
    <t>Příspěvky z rozpočtu města</t>
  </si>
  <si>
    <t>Příspěvek DSO Orlice</t>
  </si>
  <si>
    <t>Příspěvky z rozpočtu města spolkům a podobným organizacím</t>
  </si>
  <si>
    <t>Opravy a udržování majetku města</t>
  </si>
  <si>
    <t>Energie, vodné a stočné</t>
  </si>
  <si>
    <t>Vybavení majetku města</t>
  </si>
  <si>
    <t xml:space="preserve">Nákup materiálu </t>
  </si>
  <si>
    <t xml:space="preserve">Nákup ostatních služeb </t>
  </si>
  <si>
    <t>Opravy a udržování majetku města (havárie)</t>
  </si>
  <si>
    <t>Výdaje na provoz úřadu, městské policie a zastupitelstva</t>
  </si>
  <si>
    <t>Výdaje na organizační složky města</t>
  </si>
  <si>
    <t>Rekonstrukce Pod Branou x Riegrova (I. etapa)</t>
  </si>
  <si>
    <t>Komunikace Kostelecká Lhota (II. etapa)</t>
  </si>
  <si>
    <t>Rekonstrukce ulice Na Lávkách</t>
  </si>
  <si>
    <t>Rekonstrukce ulice Pivoňkova</t>
  </si>
  <si>
    <t>Rekonstrukce ulice Fr. Zoubka</t>
  </si>
  <si>
    <t>Údržba, opravy a provoz majetku města</t>
  </si>
  <si>
    <t>Investice do majetku města</t>
  </si>
  <si>
    <t>Nájemné (Pozemkový fond)</t>
  </si>
  <si>
    <t>Poskytnuté náhrady (příspěvek- podíl v BD, SVJ)</t>
  </si>
  <si>
    <t>Rekonstrukce ulice Tyršova k I/11</t>
  </si>
  <si>
    <t>Výměna oken a dveří na objektech v majetku města -  Obchodní akademie, SDH Skála, SDH Kostelecká Lhota</t>
  </si>
  <si>
    <t>Rekonstrukce budov v TS - stavební úpravy č. p. 1458 Kostelec nad Orlicí</t>
  </si>
  <si>
    <t>Rekultivace vodní nádrže (Kozodry)</t>
  </si>
  <si>
    <t xml:space="preserve">Zřízení vodního zdroje Kostelecká Lhota Na Penaltě </t>
  </si>
  <si>
    <t>Rozšíření městského mobiliáře (nové autobusové zastávky)</t>
  </si>
  <si>
    <t>Rekonstrukce v DDM</t>
  </si>
  <si>
    <t>Rekonstrukce šaten budovy Stadion</t>
  </si>
  <si>
    <t>Rekonstrukce Stadionu mládeže</t>
  </si>
  <si>
    <t xml:space="preserve">Neinvestiční přískěvky zřízeným příspěvkovým organizacím (ZUŠ) </t>
  </si>
  <si>
    <t xml:space="preserve"> Rozpočet města Kostelec nad Orlicí na rok 2017</t>
  </si>
  <si>
    <t>Schváleno dne 5. 12. 2016, č. usnesení ZM 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</si>
</sst>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č"/>
  </numFmts>
  <fonts count="9" x14ac:knownFonts="1"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9"/>
        <bgColor indexed="45"/>
      </patternFill>
    </fill>
    <fill>
      <patternFill patternType="solid">
        <fgColor theme="4" tint="0.39997558519241921"/>
        <bgColor indexed="21"/>
      </patternFill>
    </fill>
    <fill>
      <patternFill patternType="solid">
        <fgColor theme="9" tint="0.39997558519241921"/>
        <bgColor indexed="49"/>
      </patternFill>
    </fill>
    <fill>
      <patternFill patternType="solid">
        <fgColor theme="4" tint="0.39997558519241921"/>
        <bgColor indexed="31"/>
      </patternFill>
    </fill>
  </fills>
  <borders count="54">
    <border>
      <left/>
      <right/>
      <top/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4" fontId="0" fillId="0" borderId="0" xfId="0" applyNumberFormat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center" wrapText="1"/>
    </xf>
    <xf numFmtId="164" fontId="6" fillId="0" borderId="1" xfId="0" applyNumberFormat="1" applyFont="1" applyBorder="1" applyAlignment="1">
      <alignment horizontal="right" wrapText="1"/>
    </xf>
    <xf numFmtId="0" fontId="0" fillId="0" borderId="2" xfId="0" applyFont="1" applyBorder="1" applyAlignment="1">
      <alignment horizontal="left" wrapText="1"/>
    </xf>
    <xf numFmtId="4" fontId="4" fillId="0" borderId="3" xfId="0" applyNumberFormat="1" applyFont="1" applyBorder="1"/>
    <xf numFmtId="0" fontId="0" fillId="0" borderId="4" xfId="0" applyFont="1" applyBorder="1" applyAlignment="1">
      <alignment horizontal="left"/>
    </xf>
    <xf numFmtId="4" fontId="4" fillId="0" borderId="5" xfId="0" applyNumberFormat="1" applyFont="1" applyBorder="1"/>
    <xf numFmtId="0" fontId="3" fillId="0" borderId="0" xfId="0" applyFont="1" applyFill="1" applyBorder="1" applyAlignment="1">
      <alignment horizontal="left"/>
    </xf>
    <xf numFmtId="4" fontId="4" fillId="0" borderId="0" xfId="0" applyNumberFormat="1" applyFont="1" applyFill="1" applyBorder="1"/>
    <xf numFmtId="0" fontId="3" fillId="0" borderId="6" xfId="0" applyFont="1" applyFill="1" applyBorder="1" applyAlignment="1">
      <alignment horizontal="left"/>
    </xf>
    <xf numFmtId="4" fontId="3" fillId="0" borderId="7" xfId="0" applyNumberFormat="1" applyFont="1" applyFill="1" applyBorder="1"/>
    <xf numFmtId="4" fontId="3" fillId="0" borderId="0" xfId="0" applyNumberFormat="1" applyFont="1" applyFill="1" applyBorder="1"/>
    <xf numFmtId="4" fontId="3" fillId="0" borderId="0" xfId="0" applyNumberFormat="1" applyFont="1" applyBorder="1"/>
    <xf numFmtId="0" fontId="3" fillId="0" borderId="8" xfId="0" applyFont="1" applyBorder="1" applyAlignment="1">
      <alignment horizontal="left"/>
    </xf>
    <xf numFmtId="4" fontId="0" fillId="0" borderId="9" xfId="0" applyNumberFormat="1" applyBorder="1"/>
    <xf numFmtId="0" fontId="3" fillId="2" borderId="7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0" fillId="0" borderId="10" xfId="0" applyFont="1" applyBorder="1" applyAlignment="1">
      <alignment vertical="center" wrapText="1"/>
    </xf>
    <xf numFmtId="4" fontId="4" fillId="0" borderId="11" xfId="0" applyNumberFormat="1" applyFont="1" applyBorder="1" applyAlignment="1">
      <alignment horizontal="right" wrapText="1"/>
    </xf>
    <xf numFmtId="4" fontId="4" fillId="0" borderId="11" xfId="0" applyNumberFormat="1" applyFont="1" applyFill="1" applyBorder="1" applyAlignment="1">
      <alignment horizontal="right" wrapText="1"/>
    </xf>
    <xf numFmtId="4" fontId="4" fillId="0" borderId="11" xfId="0" applyNumberFormat="1" applyFont="1" applyBorder="1" applyAlignment="1">
      <alignment horizontal="right" vertical="center" wrapText="1"/>
    </xf>
    <xf numFmtId="0" fontId="0" fillId="0" borderId="12" xfId="0" applyFont="1" applyBorder="1" applyAlignment="1">
      <alignment vertical="center" wrapText="1"/>
    </xf>
    <xf numFmtId="4" fontId="4" fillId="0" borderId="5" xfId="0" applyNumberFormat="1" applyFont="1" applyBorder="1" applyAlignment="1">
      <alignment horizontal="right" vertical="center" wrapText="1"/>
    </xf>
    <xf numFmtId="2" fontId="0" fillId="0" borderId="0" xfId="0" applyNumberFormat="1"/>
    <xf numFmtId="0" fontId="3" fillId="2" borderId="6" xfId="0" applyFont="1" applyFill="1" applyBorder="1" applyAlignment="1">
      <alignment horizontal="left"/>
    </xf>
    <xf numFmtId="4" fontId="4" fillId="2" borderId="13" xfId="0" applyNumberFormat="1" applyFont="1" applyFill="1" applyBorder="1"/>
    <xf numFmtId="0" fontId="4" fillId="0" borderId="0" xfId="0" applyFont="1" applyBorder="1" applyAlignment="1">
      <alignment horizontal="left"/>
    </xf>
    <xf numFmtId="4" fontId="4" fillId="0" borderId="0" xfId="0" applyNumberFormat="1" applyFont="1" applyBorder="1"/>
    <xf numFmtId="4" fontId="0" fillId="0" borderId="0" xfId="0" applyNumberFormat="1" applyFont="1" applyBorder="1"/>
    <xf numFmtId="0" fontId="3" fillId="0" borderId="7" xfId="0" applyFont="1" applyBorder="1" applyAlignment="1">
      <alignment horizontal="left"/>
    </xf>
    <xf numFmtId="4" fontId="4" fillId="0" borderId="9" xfId="0" applyNumberFormat="1" applyFont="1" applyBorder="1"/>
    <xf numFmtId="14" fontId="0" fillId="0" borderId="14" xfId="0" applyNumberFormat="1" applyBorder="1" applyAlignment="1"/>
    <xf numFmtId="14" fontId="0" fillId="0" borderId="0" xfId="0" applyNumberFormat="1" applyAlignment="1">
      <alignment horizontal="center"/>
    </xf>
    <xf numFmtId="0" fontId="3" fillId="3" borderId="6" xfId="0" applyFont="1" applyFill="1" applyBorder="1" applyAlignment="1">
      <alignment horizontal="left"/>
    </xf>
    <xf numFmtId="0" fontId="0" fillId="3" borderId="9" xfId="0" applyFill="1" applyBorder="1" applyAlignment="1">
      <alignment horizontal="center" wrapText="1"/>
    </xf>
    <xf numFmtId="164" fontId="4" fillId="3" borderId="9" xfId="0" applyNumberFormat="1" applyFont="1" applyFill="1" applyBorder="1" applyAlignment="1">
      <alignment wrapText="1"/>
    </xf>
    <xf numFmtId="4" fontId="0" fillId="3" borderId="7" xfId="0" applyNumberFormat="1" applyFill="1" applyBorder="1"/>
    <xf numFmtId="4" fontId="4" fillId="3" borderId="13" xfId="0" applyNumberFormat="1" applyFont="1" applyFill="1" applyBorder="1"/>
    <xf numFmtId="0" fontId="3" fillId="4" borderId="7" xfId="0" applyFont="1" applyFill="1" applyBorder="1" applyAlignment="1">
      <alignment horizontal="left"/>
    </xf>
    <xf numFmtId="4" fontId="0" fillId="4" borderId="9" xfId="0" applyNumberFormat="1" applyFill="1" applyBorder="1"/>
    <xf numFmtId="0" fontId="3" fillId="3" borderId="15" xfId="0" applyFont="1" applyFill="1" applyBorder="1" applyAlignment="1">
      <alignment horizontal="left"/>
    </xf>
    <xf numFmtId="0" fontId="0" fillId="0" borderId="16" xfId="0" applyNumberFormat="1" applyFont="1" applyFill="1" applyBorder="1" applyAlignment="1">
      <alignment wrapText="1"/>
    </xf>
    <xf numFmtId="0" fontId="0" fillId="0" borderId="17" xfId="0" applyNumberFormat="1" applyFont="1" applyFill="1" applyBorder="1" applyAlignment="1">
      <alignment wrapText="1"/>
    </xf>
    <xf numFmtId="0" fontId="3" fillId="3" borderId="18" xfId="0" applyFont="1" applyFill="1" applyBorder="1" applyAlignment="1">
      <alignment horizontal="left"/>
    </xf>
    <xf numFmtId="164" fontId="6" fillId="0" borderId="19" xfId="0" applyNumberFormat="1" applyFont="1" applyBorder="1" applyAlignment="1">
      <alignment horizontal="right" wrapText="1"/>
    </xf>
    <xf numFmtId="0" fontId="0" fillId="0" borderId="17" xfId="0" applyFont="1" applyFill="1" applyBorder="1"/>
    <xf numFmtId="0" fontId="0" fillId="0" borderId="20" xfId="0" applyFont="1" applyFill="1" applyBorder="1"/>
    <xf numFmtId="0" fontId="3" fillId="0" borderId="21" xfId="0" applyFont="1" applyBorder="1" applyAlignment="1">
      <alignment horizontal="left"/>
    </xf>
    <xf numFmtId="0" fontId="0" fillId="0" borderId="22" xfId="0" applyFont="1" applyBorder="1" applyAlignment="1">
      <alignment horizontal="center" wrapText="1"/>
    </xf>
    <xf numFmtId="1" fontId="0" fillId="0" borderId="25" xfId="0" applyNumberFormat="1" applyFont="1" applyBorder="1"/>
    <xf numFmtId="4" fontId="4" fillId="0" borderId="26" xfId="0" applyNumberFormat="1" applyFont="1" applyFill="1" applyBorder="1"/>
    <xf numFmtId="1" fontId="0" fillId="0" borderId="27" xfId="0" applyNumberFormat="1" applyFont="1" applyBorder="1"/>
    <xf numFmtId="4" fontId="4" fillId="0" borderId="28" xfId="0" applyNumberFormat="1" applyFont="1" applyFill="1" applyBorder="1"/>
    <xf numFmtId="0" fontId="5" fillId="0" borderId="27" xfId="0" applyFont="1" applyBorder="1"/>
    <xf numFmtId="4" fontId="4" fillId="0" borderId="29" xfId="0" applyNumberFormat="1" applyFont="1" applyFill="1" applyBorder="1"/>
    <xf numFmtId="0" fontId="5" fillId="0" borderId="30" xfId="0" applyFont="1" applyBorder="1"/>
    <xf numFmtId="4" fontId="4" fillId="0" borderId="31" xfId="0" applyNumberFormat="1" applyFont="1" applyFill="1" applyBorder="1"/>
    <xf numFmtId="0" fontId="3" fillId="3" borderId="32" xfId="0" applyFont="1" applyFill="1" applyBorder="1" applyAlignment="1">
      <alignment horizontal="left"/>
    </xf>
    <xf numFmtId="4" fontId="4" fillId="3" borderId="33" xfId="0" applyNumberFormat="1" applyFont="1" applyFill="1" applyBorder="1" applyAlignment="1">
      <alignment horizontal="right" wrapText="1"/>
    </xf>
    <xf numFmtId="0" fontId="0" fillId="3" borderId="34" xfId="0" applyFill="1" applyBorder="1" applyAlignment="1">
      <alignment horizontal="center" wrapText="1"/>
    </xf>
    <xf numFmtId="164" fontId="6" fillId="0" borderId="35" xfId="0" applyNumberFormat="1" applyFont="1" applyBorder="1" applyAlignment="1">
      <alignment horizontal="right" wrapText="1"/>
    </xf>
    <xf numFmtId="164" fontId="6" fillId="0" borderId="36" xfId="0" applyNumberFormat="1" applyFont="1" applyBorder="1" applyAlignment="1">
      <alignment horizontal="right" wrapText="1"/>
    </xf>
    <xf numFmtId="164" fontId="6" fillId="0" borderId="36" xfId="0" applyNumberFormat="1" applyFont="1" applyFill="1" applyBorder="1" applyAlignment="1">
      <alignment horizontal="right" wrapText="1"/>
    </xf>
    <xf numFmtId="164" fontId="4" fillId="3" borderId="37" xfId="0" applyNumberFormat="1" applyFont="1" applyFill="1" applyBorder="1" applyAlignment="1">
      <alignment wrapText="1"/>
    </xf>
    <xf numFmtId="0" fontId="3" fillId="2" borderId="38" xfId="0" applyFont="1" applyFill="1" applyBorder="1" applyAlignment="1">
      <alignment horizontal="left"/>
    </xf>
    <xf numFmtId="4" fontId="0" fillId="2" borderId="34" xfId="0" applyNumberFormat="1" applyFill="1" applyBorder="1"/>
    <xf numFmtId="0" fontId="0" fillId="0" borderId="39" xfId="0" applyFont="1" applyBorder="1" applyAlignment="1">
      <alignment vertical="center" wrapText="1"/>
    </xf>
    <xf numFmtId="4" fontId="4" fillId="0" borderId="35" xfId="0" applyNumberFormat="1" applyFont="1" applyBorder="1" applyAlignment="1">
      <alignment horizontal="right" vertical="center" wrapText="1"/>
    </xf>
    <xf numFmtId="0" fontId="0" fillId="0" borderId="27" xfId="0" applyFont="1" applyBorder="1" applyAlignment="1">
      <alignment vertical="center" wrapText="1"/>
    </xf>
    <xf numFmtId="4" fontId="4" fillId="0" borderId="36" xfId="0" applyNumberFormat="1" applyFont="1" applyBorder="1" applyAlignment="1">
      <alignment horizontal="right" vertical="center" wrapText="1"/>
    </xf>
    <xf numFmtId="0" fontId="0" fillId="0" borderId="40" xfId="0" applyFont="1" applyBorder="1" applyAlignment="1">
      <alignment horizontal="left"/>
    </xf>
    <xf numFmtId="4" fontId="4" fillId="0" borderId="33" xfId="0" applyNumberFormat="1" applyFont="1" applyBorder="1"/>
    <xf numFmtId="0" fontId="0" fillId="0" borderId="0" xfId="0" applyFont="1" applyBorder="1" applyAlignment="1">
      <alignment horizontal="left"/>
    </xf>
    <xf numFmtId="0" fontId="3" fillId="2" borderId="40" xfId="0" applyFont="1" applyFill="1" applyBorder="1" applyAlignment="1">
      <alignment horizontal="left"/>
    </xf>
    <xf numFmtId="4" fontId="4" fillId="2" borderId="37" xfId="0" applyNumberFormat="1" applyFont="1" applyFill="1" applyBorder="1"/>
    <xf numFmtId="0" fontId="3" fillId="0" borderId="38" xfId="0" applyFont="1" applyBorder="1" applyAlignment="1">
      <alignment horizontal="left"/>
    </xf>
    <xf numFmtId="4" fontId="3" fillId="0" borderId="34" xfId="0" applyNumberFormat="1" applyFont="1" applyBorder="1"/>
    <xf numFmtId="4" fontId="3" fillId="0" borderId="40" xfId="0" applyNumberFormat="1" applyFont="1" applyBorder="1"/>
    <xf numFmtId="0" fontId="0" fillId="0" borderId="3" xfId="0" applyFont="1" applyBorder="1" applyAlignment="1">
      <alignment horizontal="left" vertical="center" wrapText="1"/>
    </xf>
    <xf numFmtId="4" fontId="0" fillId="0" borderId="41" xfId="0" applyNumberFormat="1" applyBorder="1" applyAlignment="1">
      <alignment vertical="center"/>
    </xf>
    <xf numFmtId="0" fontId="0" fillId="0" borderId="11" xfId="0" applyFont="1" applyBorder="1" applyAlignment="1">
      <alignment horizontal="left" vertical="center" wrapText="1"/>
    </xf>
    <xf numFmtId="4" fontId="0" fillId="0" borderId="1" xfId="0" applyNumberFormat="1" applyBorder="1" applyAlignment="1">
      <alignment vertical="center"/>
    </xf>
    <xf numFmtId="4" fontId="4" fillId="0" borderId="3" xfId="0" applyNumberFormat="1" applyFont="1" applyBorder="1" applyAlignment="1">
      <alignment horizontal="right" wrapText="1"/>
    </xf>
    <xf numFmtId="0" fontId="8" fillId="0" borderId="2" xfId="0" applyFont="1" applyBorder="1" applyAlignment="1">
      <alignment vertical="center" wrapText="1"/>
    </xf>
    <xf numFmtId="0" fontId="0" fillId="0" borderId="42" xfId="0" applyFont="1" applyBorder="1" applyAlignment="1">
      <alignment vertical="center" wrapText="1"/>
    </xf>
    <xf numFmtId="4" fontId="4" fillId="0" borderId="43" xfId="0" applyNumberFormat="1" applyFont="1" applyBorder="1" applyAlignment="1">
      <alignment horizontal="right" wrapText="1"/>
    </xf>
    <xf numFmtId="4" fontId="4" fillId="0" borderId="3" xfId="0" applyNumberFormat="1" applyFont="1" applyFill="1" applyBorder="1" applyAlignment="1">
      <alignment horizontal="right" wrapText="1"/>
    </xf>
    <xf numFmtId="0" fontId="0" fillId="0" borderId="44" xfId="0" applyFont="1" applyBorder="1" applyAlignment="1">
      <alignment vertical="center" wrapText="1"/>
    </xf>
    <xf numFmtId="4" fontId="4" fillId="0" borderId="45" xfId="0" applyNumberFormat="1" applyFont="1" applyFill="1" applyBorder="1" applyAlignment="1">
      <alignment horizontal="right" wrapText="1"/>
    </xf>
    <xf numFmtId="4" fontId="4" fillId="0" borderId="45" xfId="0" applyNumberFormat="1" applyFont="1" applyBorder="1" applyAlignment="1">
      <alignment horizontal="right" wrapText="1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45" xfId="0" applyNumberFormat="1" applyFont="1" applyBorder="1" applyAlignment="1">
      <alignment horizontal="right" vertical="center" wrapText="1"/>
    </xf>
    <xf numFmtId="0" fontId="8" fillId="0" borderId="39" xfId="0" applyFont="1" applyBorder="1" applyAlignment="1">
      <alignment vertical="center" wrapText="1"/>
    </xf>
    <xf numFmtId="0" fontId="0" fillId="0" borderId="46" xfId="0" applyFont="1" applyBorder="1" applyAlignment="1">
      <alignment vertical="center" wrapText="1"/>
    </xf>
    <xf numFmtId="4" fontId="4" fillId="0" borderId="47" xfId="0" applyNumberFormat="1" applyFont="1" applyBorder="1" applyAlignment="1">
      <alignment horizontal="right" vertical="center" wrapText="1"/>
    </xf>
    <xf numFmtId="0" fontId="0" fillId="0" borderId="48" xfId="0" applyFont="1" applyBorder="1" applyAlignment="1">
      <alignment vertical="center" wrapText="1"/>
    </xf>
    <xf numFmtId="4" fontId="4" fillId="0" borderId="49" xfId="0" applyNumberFormat="1" applyFont="1" applyBorder="1" applyAlignment="1">
      <alignment horizontal="right" vertical="center" wrapText="1"/>
    </xf>
    <xf numFmtId="0" fontId="0" fillId="0" borderId="50" xfId="0" applyFont="1" applyBorder="1" applyAlignment="1">
      <alignment vertical="center" wrapText="1"/>
    </xf>
    <xf numFmtId="4" fontId="4" fillId="0" borderId="51" xfId="0" applyNumberFormat="1" applyFont="1" applyBorder="1" applyAlignment="1">
      <alignment horizontal="right" vertical="center" wrapText="1"/>
    </xf>
    <xf numFmtId="0" fontId="0" fillId="0" borderId="52" xfId="0" applyFont="1" applyBorder="1" applyAlignment="1">
      <alignment vertical="center" wrapText="1"/>
    </xf>
    <xf numFmtId="4" fontId="4" fillId="0" borderId="53" xfId="0" applyNumberFormat="1" applyFont="1" applyBorder="1" applyAlignment="1">
      <alignment horizontal="right" vertical="center" wrapText="1"/>
    </xf>
    <xf numFmtId="0" fontId="7" fillId="0" borderId="0" xfId="0" applyFont="1"/>
    <xf numFmtId="14" fontId="0" fillId="0" borderId="0" xfId="0" applyNumberFormat="1" applyBorder="1" applyAlignment="1"/>
    <xf numFmtId="0" fontId="3" fillId="5" borderId="23" xfId="0" applyFont="1" applyFill="1" applyBorder="1" applyAlignment="1">
      <alignment horizontal="left"/>
    </xf>
    <xf numFmtId="0" fontId="0" fillId="5" borderId="24" xfId="0" applyFill="1" applyBorder="1" applyAlignment="1">
      <alignment horizont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1" fontId="0" fillId="0" borderId="27" xfId="0" applyNumberFormat="1" applyFont="1" applyBorder="1" applyAlignment="1">
      <alignment horizontal="left" wrapText="1"/>
    </xf>
    <xf numFmtId="4" fontId="4" fillId="0" borderId="29" xfId="0" applyNumberFormat="1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8"/>
  <sheetViews>
    <sheetView tabSelected="1" topLeftCell="A139" zoomScaleNormal="100" workbookViewId="0">
      <selection activeCell="D147" sqref="D147"/>
    </sheetView>
  </sheetViews>
  <sheetFormatPr defaultRowHeight="12.75" x14ac:dyDescent="0.2"/>
  <cols>
    <col min="1" max="1" width="70.85546875" customWidth="1"/>
    <col min="2" max="2" width="20.28515625" customWidth="1"/>
    <col min="4" max="4" width="15.28515625" customWidth="1"/>
  </cols>
  <sheetData>
    <row r="1" spans="1:4" ht="23.1" customHeight="1" x14ac:dyDescent="0.2">
      <c r="A1" s="109"/>
      <c r="B1" s="109"/>
      <c r="D1" s="1"/>
    </row>
    <row r="2" spans="1:4" ht="39.950000000000003" customHeight="1" x14ac:dyDescent="0.2">
      <c r="A2" s="110" t="s">
        <v>136</v>
      </c>
      <c r="B2" s="110"/>
      <c r="D2" s="1"/>
    </row>
    <row r="3" spans="1:4" ht="21" customHeight="1" x14ac:dyDescent="0.25">
      <c r="A3" s="49" t="s">
        <v>0</v>
      </c>
      <c r="B3" s="50" t="s">
        <v>1</v>
      </c>
      <c r="D3" s="1"/>
    </row>
    <row r="4" spans="1:4" ht="21" customHeight="1" x14ac:dyDescent="0.25">
      <c r="A4" s="105" t="s">
        <v>2</v>
      </c>
      <c r="B4" s="106"/>
      <c r="D4" s="1"/>
    </row>
    <row r="5" spans="1:4" ht="18" customHeight="1" x14ac:dyDescent="0.2">
      <c r="A5" s="51" t="s">
        <v>3</v>
      </c>
      <c r="B5" s="52">
        <v>13500000</v>
      </c>
      <c r="D5" s="1"/>
    </row>
    <row r="6" spans="1:4" ht="18" customHeight="1" x14ac:dyDescent="0.2">
      <c r="A6" s="53" t="s">
        <v>4</v>
      </c>
      <c r="B6" s="54">
        <v>1000000</v>
      </c>
      <c r="D6" s="1"/>
    </row>
    <row r="7" spans="1:4" ht="18" customHeight="1" x14ac:dyDescent="0.2">
      <c r="A7" s="53" t="s">
        <v>5</v>
      </c>
      <c r="B7" s="54">
        <v>1500000</v>
      </c>
      <c r="D7" s="1"/>
    </row>
    <row r="8" spans="1:4" ht="18" customHeight="1" x14ac:dyDescent="0.2">
      <c r="A8" s="53" t="s">
        <v>6</v>
      </c>
      <c r="B8" s="54">
        <v>14000000</v>
      </c>
      <c r="D8" s="1"/>
    </row>
    <row r="9" spans="1:4" ht="18" customHeight="1" x14ac:dyDescent="0.2">
      <c r="A9" s="53" t="s">
        <v>7</v>
      </c>
      <c r="B9" s="54">
        <v>5000000</v>
      </c>
      <c r="D9" s="1"/>
    </row>
    <row r="10" spans="1:4" ht="18" customHeight="1" x14ac:dyDescent="0.2">
      <c r="A10" s="53" t="s">
        <v>8</v>
      </c>
      <c r="B10" s="54">
        <v>29500000</v>
      </c>
      <c r="D10" s="1"/>
    </row>
    <row r="11" spans="1:4" ht="18" customHeight="1" x14ac:dyDescent="0.2">
      <c r="A11" s="55" t="s">
        <v>9</v>
      </c>
      <c r="B11" s="56">
        <v>70000</v>
      </c>
      <c r="D11" s="1"/>
    </row>
    <row r="12" spans="1:4" ht="18" customHeight="1" x14ac:dyDescent="0.2">
      <c r="A12" s="55" t="s">
        <v>98</v>
      </c>
      <c r="B12" s="56">
        <v>1000</v>
      </c>
      <c r="D12" s="1"/>
    </row>
    <row r="13" spans="1:4" ht="18" customHeight="1" x14ac:dyDescent="0.2">
      <c r="A13" s="111" t="s">
        <v>10</v>
      </c>
      <c r="B13" s="112">
        <v>2900000</v>
      </c>
      <c r="D13" s="1"/>
    </row>
    <row r="14" spans="1:4" ht="10.5" customHeight="1" x14ac:dyDescent="0.2">
      <c r="A14" s="111"/>
      <c r="B14" s="112"/>
      <c r="D14" s="1"/>
    </row>
    <row r="15" spans="1:4" ht="18" customHeight="1" x14ac:dyDescent="0.2">
      <c r="A15" s="53" t="s">
        <v>11</v>
      </c>
      <c r="B15" s="54">
        <v>250000</v>
      </c>
      <c r="D15" s="1"/>
    </row>
    <row r="16" spans="1:4" ht="18" customHeight="1" x14ac:dyDescent="0.2">
      <c r="A16" s="53" t="s">
        <v>12</v>
      </c>
      <c r="B16" s="54">
        <v>20000</v>
      </c>
      <c r="D16" s="1"/>
    </row>
    <row r="17" spans="1:4" ht="18" customHeight="1" x14ac:dyDescent="0.2">
      <c r="A17" s="53" t="s">
        <v>13</v>
      </c>
      <c r="B17" s="54">
        <v>20000</v>
      </c>
      <c r="D17" s="1"/>
    </row>
    <row r="18" spans="1:4" ht="18" customHeight="1" x14ac:dyDescent="0.2">
      <c r="A18" s="53" t="s">
        <v>14</v>
      </c>
      <c r="B18" s="54">
        <v>60000</v>
      </c>
      <c r="D18" s="1"/>
    </row>
    <row r="19" spans="1:4" ht="18" customHeight="1" x14ac:dyDescent="0.2">
      <c r="A19" s="53" t="s">
        <v>96</v>
      </c>
      <c r="B19" s="54">
        <v>250000</v>
      </c>
      <c r="D19" s="1"/>
    </row>
    <row r="20" spans="1:4" ht="18" customHeight="1" x14ac:dyDescent="0.2">
      <c r="A20" s="53" t="s">
        <v>15</v>
      </c>
      <c r="B20" s="54">
        <v>500000</v>
      </c>
      <c r="D20" s="1"/>
    </row>
    <row r="21" spans="1:4" ht="18" customHeight="1" x14ac:dyDescent="0.2">
      <c r="A21" s="53" t="s">
        <v>97</v>
      </c>
      <c r="B21" s="54">
        <v>2500000</v>
      </c>
      <c r="D21" s="1"/>
    </row>
    <row r="22" spans="1:4" ht="18" customHeight="1" x14ac:dyDescent="0.2">
      <c r="A22" s="53" t="s">
        <v>81</v>
      </c>
      <c r="B22" s="54">
        <v>900000</v>
      </c>
      <c r="D22" s="1"/>
    </row>
    <row r="23" spans="1:4" ht="18" customHeight="1" x14ac:dyDescent="0.2">
      <c r="A23" s="53" t="s">
        <v>82</v>
      </c>
      <c r="B23" s="54">
        <v>1000000</v>
      </c>
      <c r="D23" s="1"/>
    </row>
    <row r="24" spans="1:4" ht="18" customHeight="1" x14ac:dyDescent="0.2">
      <c r="A24" s="53" t="s">
        <v>83</v>
      </c>
      <c r="B24" s="54">
        <v>2100000</v>
      </c>
      <c r="D24" s="1"/>
    </row>
    <row r="25" spans="1:4" ht="18" customHeight="1" x14ac:dyDescent="0.2">
      <c r="A25" s="57" t="s">
        <v>16</v>
      </c>
      <c r="B25" s="58">
        <v>6500000</v>
      </c>
      <c r="D25" s="1"/>
    </row>
    <row r="26" spans="1:4" ht="21" customHeight="1" x14ac:dyDescent="0.25">
      <c r="A26" s="59" t="s">
        <v>17</v>
      </c>
      <c r="B26" s="60">
        <f>SUM(B5:B25)</f>
        <v>81571000</v>
      </c>
      <c r="D26" s="1"/>
    </row>
    <row r="27" spans="1:4" ht="18" customHeight="1" x14ac:dyDescent="0.25">
      <c r="A27" s="2"/>
      <c r="B27" s="3"/>
      <c r="D27" s="1"/>
    </row>
    <row r="28" spans="1:4" ht="21" customHeight="1" x14ac:dyDescent="0.25">
      <c r="A28" s="42" t="s">
        <v>18</v>
      </c>
      <c r="B28" s="61"/>
      <c r="D28" s="1"/>
    </row>
    <row r="29" spans="1:4" ht="18" customHeight="1" x14ac:dyDescent="0.2">
      <c r="A29" s="43" t="s">
        <v>19</v>
      </c>
      <c r="B29" s="62">
        <v>35000</v>
      </c>
      <c r="D29" s="1"/>
    </row>
    <row r="30" spans="1:4" ht="18" customHeight="1" x14ac:dyDescent="0.2">
      <c r="A30" s="44" t="s">
        <v>20</v>
      </c>
      <c r="B30" s="63">
        <v>480000</v>
      </c>
      <c r="D30" s="1"/>
    </row>
    <row r="31" spans="1:4" ht="18" customHeight="1" x14ac:dyDescent="0.2">
      <c r="A31" s="44" t="s">
        <v>21</v>
      </c>
      <c r="B31" s="63">
        <v>80000</v>
      </c>
      <c r="D31" s="1"/>
    </row>
    <row r="32" spans="1:4" ht="18" customHeight="1" x14ac:dyDescent="0.2">
      <c r="A32" s="44" t="s">
        <v>22</v>
      </c>
      <c r="B32" s="63">
        <v>80000</v>
      </c>
      <c r="D32" s="1"/>
    </row>
    <row r="33" spans="1:4" ht="18" customHeight="1" x14ac:dyDescent="0.2">
      <c r="A33" s="44" t="s">
        <v>23</v>
      </c>
      <c r="B33" s="63">
        <v>30000</v>
      </c>
      <c r="D33" s="1"/>
    </row>
    <row r="34" spans="1:4" ht="18" customHeight="1" x14ac:dyDescent="0.2">
      <c r="A34" s="44" t="s">
        <v>24</v>
      </c>
      <c r="B34" s="63">
        <v>400000</v>
      </c>
      <c r="D34" s="1"/>
    </row>
    <row r="35" spans="1:4" ht="18" customHeight="1" x14ac:dyDescent="0.2">
      <c r="A35" s="44" t="s">
        <v>25</v>
      </c>
      <c r="B35" s="63">
        <v>35000</v>
      </c>
      <c r="D35" s="1"/>
    </row>
    <row r="36" spans="1:4" ht="18" customHeight="1" x14ac:dyDescent="0.2">
      <c r="A36" s="44" t="s">
        <v>26</v>
      </c>
      <c r="B36" s="63">
        <v>250000</v>
      </c>
      <c r="D36" s="1"/>
    </row>
    <row r="37" spans="1:4" ht="18" customHeight="1" x14ac:dyDescent="0.2">
      <c r="A37" s="44" t="s">
        <v>27</v>
      </c>
      <c r="B37" s="63">
        <v>1000000</v>
      </c>
      <c r="D37" s="1"/>
    </row>
    <row r="38" spans="1:4" ht="18" customHeight="1" x14ac:dyDescent="0.2">
      <c r="A38" s="44" t="s">
        <v>28</v>
      </c>
      <c r="B38" s="63">
        <v>90000</v>
      </c>
      <c r="D38" s="1"/>
    </row>
    <row r="39" spans="1:4" ht="18" customHeight="1" x14ac:dyDescent="0.2">
      <c r="A39" s="44" t="s">
        <v>29</v>
      </c>
      <c r="B39" s="63">
        <v>20000</v>
      </c>
      <c r="D39" s="1"/>
    </row>
    <row r="40" spans="1:4" ht="18" customHeight="1" x14ac:dyDescent="0.2">
      <c r="A40" s="44" t="s">
        <v>30</v>
      </c>
      <c r="B40" s="63">
        <v>35000</v>
      </c>
      <c r="D40" s="1"/>
    </row>
    <row r="41" spans="1:4" ht="18" customHeight="1" x14ac:dyDescent="0.2">
      <c r="A41" s="44" t="s">
        <v>31</v>
      </c>
      <c r="B41" s="63">
        <v>100000</v>
      </c>
      <c r="D41" s="1"/>
    </row>
    <row r="42" spans="1:4" ht="18" customHeight="1" x14ac:dyDescent="0.2">
      <c r="A42" s="44" t="s">
        <v>32</v>
      </c>
      <c r="B42" s="64">
        <v>25000</v>
      </c>
      <c r="D42" s="1"/>
    </row>
    <row r="43" spans="1:4" ht="18" customHeight="1" x14ac:dyDescent="0.2">
      <c r="A43" s="44" t="s">
        <v>33</v>
      </c>
      <c r="B43" s="64">
        <v>2000000</v>
      </c>
      <c r="D43" s="1"/>
    </row>
    <row r="44" spans="1:4" ht="18" customHeight="1" x14ac:dyDescent="0.2">
      <c r="A44" s="44" t="s">
        <v>34</v>
      </c>
      <c r="B44" s="64">
        <v>150000</v>
      </c>
      <c r="D44" s="1"/>
    </row>
    <row r="45" spans="1:4" ht="18" customHeight="1" x14ac:dyDescent="0.2">
      <c r="A45" s="44" t="s">
        <v>35</v>
      </c>
      <c r="B45" s="64">
        <v>4900000</v>
      </c>
      <c r="D45" s="1"/>
    </row>
    <row r="46" spans="1:4" ht="18" customHeight="1" x14ac:dyDescent="0.2">
      <c r="A46" s="44" t="s">
        <v>36</v>
      </c>
      <c r="B46" s="64">
        <v>1113000</v>
      </c>
      <c r="D46" s="1"/>
    </row>
    <row r="47" spans="1:4" ht="18" customHeight="1" x14ac:dyDescent="0.2">
      <c r="A47" s="44" t="s">
        <v>37</v>
      </c>
      <c r="B47" s="64">
        <v>4000</v>
      </c>
      <c r="D47" s="1"/>
    </row>
    <row r="48" spans="1:4" ht="18" customHeight="1" x14ac:dyDescent="0.2">
      <c r="A48" s="44" t="s">
        <v>38</v>
      </c>
      <c r="B48" s="64">
        <v>8000</v>
      </c>
      <c r="D48" s="1"/>
    </row>
    <row r="49" spans="1:4" ht="18" customHeight="1" x14ac:dyDescent="0.2">
      <c r="A49" s="44" t="s">
        <v>39</v>
      </c>
      <c r="B49" s="64">
        <v>320000</v>
      </c>
      <c r="D49" s="1"/>
    </row>
    <row r="50" spans="1:4" ht="18" customHeight="1" x14ac:dyDescent="0.2">
      <c r="A50" s="44" t="s">
        <v>84</v>
      </c>
      <c r="B50" s="64">
        <v>30000</v>
      </c>
      <c r="D50" s="1"/>
    </row>
    <row r="51" spans="1:4" ht="18" customHeight="1" x14ac:dyDescent="0.2">
      <c r="A51" s="44" t="s">
        <v>85</v>
      </c>
      <c r="B51" s="64">
        <v>30000</v>
      </c>
      <c r="D51" s="1"/>
    </row>
    <row r="52" spans="1:4" ht="18" customHeight="1" x14ac:dyDescent="0.2">
      <c r="A52" s="44" t="s">
        <v>86</v>
      </c>
      <c r="B52" s="64">
        <v>500000</v>
      </c>
      <c r="D52" s="1"/>
    </row>
    <row r="53" spans="1:4" ht="18" customHeight="1" x14ac:dyDescent="0.2">
      <c r="A53" s="44" t="s">
        <v>87</v>
      </c>
      <c r="B53" s="64">
        <v>20000</v>
      </c>
      <c r="D53" s="1"/>
    </row>
    <row r="54" spans="1:4" ht="18" customHeight="1" x14ac:dyDescent="0.2">
      <c r="A54" s="44" t="s">
        <v>88</v>
      </c>
      <c r="B54" s="64">
        <v>20000</v>
      </c>
      <c r="D54" s="1"/>
    </row>
    <row r="55" spans="1:4" ht="18" customHeight="1" x14ac:dyDescent="0.2">
      <c r="A55" s="44" t="s">
        <v>89</v>
      </c>
      <c r="B55" s="64">
        <v>5000</v>
      </c>
      <c r="D55" s="1"/>
    </row>
    <row r="56" spans="1:4" ht="18" customHeight="1" x14ac:dyDescent="0.2">
      <c r="A56" s="44" t="s">
        <v>90</v>
      </c>
      <c r="B56" s="64">
        <v>10000</v>
      </c>
      <c r="D56" s="1"/>
    </row>
    <row r="57" spans="1:4" ht="18" customHeight="1" x14ac:dyDescent="0.2">
      <c r="A57" s="44" t="s">
        <v>40</v>
      </c>
      <c r="B57" s="64">
        <v>140000</v>
      </c>
      <c r="D57" s="1"/>
    </row>
    <row r="58" spans="1:4" ht="18" customHeight="1" x14ac:dyDescent="0.2">
      <c r="A58" s="44" t="s">
        <v>41</v>
      </c>
      <c r="B58" s="64">
        <v>550000</v>
      </c>
      <c r="D58" s="1"/>
    </row>
    <row r="59" spans="1:4" ht="18" customHeight="1" x14ac:dyDescent="0.2">
      <c r="A59" s="44" t="s">
        <v>42</v>
      </c>
      <c r="B59" s="64">
        <v>35000</v>
      </c>
      <c r="D59" s="1"/>
    </row>
    <row r="60" spans="1:4" ht="21" customHeight="1" x14ac:dyDescent="0.25">
      <c r="A60" s="45" t="s">
        <v>43</v>
      </c>
      <c r="B60" s="65">
        <f>SUM(B29:B59)</f>
        <v>12495000</v>
      </c>
      <c r="D60" s="1"/>
    </row>
    <row r="61" spans="1:4" ht="18" customHeight="1" x14ac:dyDescent="0.25">
      <c r="A61" s="2"/>
      <c r="B61" s="3"/>
      <c r="D61" s="1"/>
    </row>
    <row r="62" spans="1:4" ht="21" customHeight="1" thickBot="1" x14ac:dyDescent="0.3">
      <c r="A62" s="42" t="s">
        <v>44</v>
      </c>
      <c r="B62" s="36"/>
      <c r="D62" s="1"/>
    </row>
    <row r="63" spans="1:4" ht="18" customHeight="1" x14ac:dyDescent="0.2">
      <c r="A63" s="47" t="s">
        <v>45</v>
      </c>
      <c r="B63" s="4">
        <v>200000</v>
      </c>
      <c r="D63" s="1"/>
    </row>
    <row r="64" spans="1:4" ht="18" customHeight="1" x14ac:dyDescent="0.2">
      <c r="A64" s="48" t="s">
        <v>46</v>
      </c>
      <c r="B64" s="46">
        <v>1800000</v>
      </c>
      <c r="D64" s="1"/>
    </row>
    <row r="65" spans="1:4" ht="21" customHeight="1" x14ac:dyDescent="0.25">
      <c r="A65" s="45" t="s">
        <v>47</v>
      </c>
      <c r="B65" s="37">
        <f>SUM(B63:B64)</f>
        <v>2000000</v>
      </c>
      <c r="D65" s="1"/>
    </row>
    <row r="66" spans="1:4" ht="18" customHeight="1" x14ac:dyDescent="0.25">
      <c r="A66" s="2"/>
      <c r="B66" s="3"/>
      <c r="D66" s="1"/>
    </row>
    <row r="67" spans="1:4" ht="21" customHeight="1" x14ac:dyDescent="0.25">
      <c r="A67" s="35" t="s">
        <v>48</v>
      </c>
      <c r="B67" s="38"/>
      <c r="D67" s="1"/>
    </row>
    <row r="68" spans="1:4" ht="24.75" customHeight="1" x14ac:dyDescent="0.2">
      <c r="A68" s="5" t="s">
        <v>49</v>
      </c>
      <c r="B68" s="6">
        <v>16995500</v>
      </c>
      <c r="D68" s="1"/>
    </row>
    <row r="69" spans="1:4" ht="18" customHeight="1" x14ac:dyDescent="0.2">
      <c r="A69" s="7" t="s">
        <v>50</v>
      </c>
      <c r="B69" s="8">
        <v>1132064</v>
      </c>
      <c r="D69" s="1"/>
    </row>
    <row r="70" spans="1:4" ht="21" customHeight="1" thickBot="1" x14ac:dyDescent="0.3">
      <c r="A70" s="35" t="s">
        <v>51</v>
      </c>
      <c r="B70" s="39">
        <f>SUM(B68:B69)</f>
        <v>18127564</v>
      </c>
      <c r="D70" s="1"/>
    </row>
    <row r="71" spans="1:4" ht="21" customHeight="1" thickBot="1" x14ac:dyDescent="0.3">
      <c r="A71" s="9"/>
      <c r="B71" s="10"/>
      <c r="D71" s="1"/>
    </row>
    <row r="72" spans="1:4" ht="21" customHeight="1" thickBot="1" x14ac:dyDescent="0.3">
      <c r="A72" s="11" t="s">
        <v>52</v>
      </c>
      <c r="B72" s="12">
        <f>B70+B65+B60+B26</f>
        <v>114193564</v>
      </c>
      <c r="D72" s="1"/>
    </row>
    <row r="73" spans="1:4" ht="21" customHeight="1" thickBot="1" x14ac:dyDescent="0.3">
      <c r="A73" s="11" t="s">
        <v>91</v>
      </c>
      <c r="B73" s="12">
        <f>SUM(B72-B69)</f>
        <v>113061500</v>
      </c>
    </row>
    <row r="74" spans="1:4" ht="21" customHeight="1" x14ac:dyDescent="0.25">
      <c r="A74" s="9"/>
      <c r="B74" s="13"/>
      <c r="D74" s="1"/>
    </row>
    <row r="75" spans="1:4" ht="21" customHeight="1" x14ac:dyDescent="0.25">
      <c r="A75" s="9"/>
      <c r="B75" s="13"/>
      <c r="D75" s="1"/>
    </row>
    <row r="76" spans="1:4" ht="21" customHeight="1" x14ac:dyDescent="0.25">
      <c r="A76" s="9"/>
      <c r="B76" s="13"/>
      <c r="D76" s="1"/>
    </row>
    <row r="77" spans="1:4" ht="21" customHeight="1" x14ac:dyDescent="0.25">
      <c r="A77" s="9"/>
      <c r="B77" s="13"/>
      <c r="D77" s="1"/>
    </row>
    <row r="78" spans="1:4" ht="21" customHeight="1" x14ac:dyDescent="0.25">
      <c r="A78" s="9"/>
      <c r="B78" s="13"/>
      <c r="D78" s="1"/>
    </row>
    <row r="79" spans="1:4" ht="21" customHeight="1" x14ac:dyDescent="0.25">
      <c r="A79" s="9"/>
      <c r="B79" s="13"/>
      <c r="D79" s="1"/>
    </row>
    <row r="80" spans="1:4" ht="21" customHeight="1" x14ac:dyDescent="0.25">
      <c r="A80" s="9"/>
      <c r="B80" s="13"/>
      <c r="D80" s="1"/>
    </row>
    <row r="81" spans="1:4" ht="21" customHeight="1" thickBot="1" x14ac:dyDescent="0.3">
      <c r="A81" s="9"/>
      <c r="B81" s="13"/>
      <c r="D81" s="1"/>
    </row>
    <row r="82" spans="1:4" ht="21" customHeight="1" thickBot="1" x14ac:dyDescent="0.3">
      <c r="A82" s="15" t="s">
        <v>53</v>
      </c>
      <c r="B82" s="16"/>
      <c r="D82" s="1"/>
    </row>
    <row r="83" spans="1:4" ht="21" customHeight="1" thickBot="1" x14ac:dyDescent="0.3">
      <c r="A83" s="17" t="s">
        <v>54</v>
      </c>
      <c r="B83" s="18"/>
      <c r="D83" s="1"/>
    </row>
    <row r="84" spans="1:4" ht="18" customHeight="1" thickBot="1" x14ac:dyDescent="0.25">
      <c r="A84" s="86" t="s">
        <v>104</v>
      </c>
      <c r="B84" s="87">
        <v>7300000</v>
      </c>
    </row>
    <row r="85" spans="1:4" ht="18" customHeight="1" x14ac:dyDescent="0.2">
      <c r="A85" s="85" t="s">
        <v>106</v>
      </c>
      <c r="B85" s="84"/>
    </row>
    <row r="86" spans="1:4" ht="18" customHeight="1" x14ac:dyDescent="0.2">
      <c r="A86" s="19" t="s">
        <v>105</v>
      </c>
      <c r="B86" s="20">
        <v>750000</v>
      </c>
    </row>
    <row r="87" spans="1:4" ht="18" customHeight="1" x14ac:dyDescent="0.2">
      <c r="A87" s="19" t="s">
        <v>55</v>
      </c>
      <c r="B87" s="20">
        <v>600000</v>
      </c>
    </row>
    <row r="88" spans="1:4" ht="18" customHeight="1" x14ac:dyDescent="0.2">
      <c r="A88" s="19" t="s">
        <v>56</v>
      </c>
      <c r="B88" s="20">
        <v>650000</v>
      </c>
    </row>
    <row r="89" spans="1:4" ht="18" customHeight="1" x14ac:dyDescent="0.2">
      <c r="A89" s="19" t="s">
        <v>57</v>
      </c>
      <c r="B89" s="20">
        <v>3050000</v>
      </c>
    </row>
    <row r="90" spans="1:4" ht="18" customHeight="1" x14ac:dyDescent="0.2">
      <c r="A90" s="19" t="s">
        <v>60</v>
      </c>
      <c r="B90" s="21">
        <v>850000</v>
      </c>
    </row>
    <row r="91" spans="1:4" ht="18" customHeight="1" x14ac:dyDescent="0.2">
      <c r="A91" s="19" t="s">
        <v>135</v>
      </c>
      <c r="B91" s="21">
        <v>50000</v>
      </c>
    </row>
    <row r="92" spans="1:4" ht="25.5" x14ac:dyDescent="0.2">
      <c r="A92" s="19" t="s">
        <v>58</v>
      </c>
      <c r="B92" s="21">
        <v>1525000</v>
      </c>
    </row>
    <row r="93" spans="1:4" ht="18" customHeight="1" x14ac:dyDescent="0.2">
      <c r="A93" s="19" t="s">
        <v>59</v>
      </c>
      <c r="B93" s="21">
        <v>1480000</v>
      </c>
    </row>
    <row r="94" spans="1:4" ht="18" customHeight="1" x14ac:dyDescent="0.2">
      <c r="A94" s="19" t="s">
        <v>61</v>
      </c>
      <c r="B94" s="21">
        <v>500000</v>
      </c>
    </row>
    <row r="95" spans="1:4" ht="18" customHeight="1" x14ac:dyDescent="0.2">
      <c r="A95" s="19" t="s">
        <v>107</v>
      </c>
      <c r="B95" s="21">
        <v>125000</v>
      </c>
    </row>
    <row r="96" spans="1:4" ht="18" customHeight="1" thickBot="1" x14ac:dyDescent="0.25">
      <c r="A96" s="89" t="s">
        <v>108</v>
      </c>
      <c r="B96" s="90">
        <v>2750000</v>
      </c>
    </row>
    <row r="97" spans="1:2" ht="18" customHeight="1" x14ac:dyDescent="0.2">
      <c r="A97" s="85" t="s">
        <v>122</v>
      </c>
      <c r="B97" s="88"/>
    </row>
    <row r="98" spans="1:2" ht="18" customHeight="1" x14ac:dyDescent="0.2">
      <c r="A98" s="19" t="s">
        <v>109</v>
      </c>
      <c r="B98" s="20">
        <v>6230270</v>
      </c>
    </row>
    <row r="99" spans="1:2" ht="18" customHeight="1" x14ac:dyDescent="0.2">
      <c r="A99" s="19" t="s">
        <v>114</v>
      </c>
      <c r="B99" s="20">
        <v>1000000</v>
      </c>
    </row>
    <row r="100" spans="1:2" ht="18" customHeight="1" x14ac:dyDescent="0.2">
      <c r="A100" s="19" t="s">
        <v>110</v>
      </c>
      <c r="B100" s="20">
        <v>1392000</v>
      </c>
    </row>
    <row r="101" spans="1:2" ht="18" customHeight="1" x14ac:dyDescent="0.2">
      <c r="A101" s="19" t="s">
        <v>111</v>
      </c>
      <c r="B101" s="20">
        <v>200000</v>
      </c>
    </row>
    <row r="102" spans="1:2" ht="18" customHeight="1" x14ac:dyDescent="0.2">
      <c r="A102" s="19" t="s">
        <v>124</v>
      </c>
      <c r="B102" s="20">
        <v>40000</v>
      </c>
    </row>
    <row r="103" spans="1:2" ht="18" customHeight="1" x14ac:dyDescent="0.2">
      <c r="A103" s="19" t="s">
        <v>125</v>
      </c>
      <c r="B103" s="20">
        <v>330000</v>
      </c>
    </row>
    <row r="104" spans="1:2" ht="18" customHeight="1" x14ac:dyDescent="0.2">
      <c r="A104" s="19" t="s">
        <v>112</v>
      </c>
      <c r="B104" s="20">
        <v>231000</v>
      </c>
    </row>
    <row r="105" spans="1:2" ht="18" customHeight="1" thickBot="1" x14ac:dyDescent="0.25">
      <c r="A105" s="89" t="s">
        <v>113</v>
      </c>
      <c r="B105" s="91">
        <v>7385000</v>
      </c>
    </row>
    <row r="106" spans="1:2" ht="18" customHeight="1" x14ac:dyDescent="0.2">
      <c r="A106" s="85" t="s">
        <v>116</v>
      </c>
      <c r="B106" s="84"/>
    </row>
    <row r="107" spans="1:2" ht="18" customHeight="1" x14ac:dyDescent="0.2">
      <c r="A107" s="19" t="s">
        <v>100</v>
      </c>
      <c r="B107" s="22">
        <v>5655000</v>
      </c>
    </row>
    <row r="108" spans="1:2" ht="18" customHeight="1" x14ac:dyDescent="0.2">
      <c r="A108" s="19" t="s">
        <v>101</v>
      </c>
      <c r="B108" s="22">
        <v>539000</v>
      </c>
    </row>
    <row r="109" spans="1:2" ht="18" customHeight="1" x14ac:dyDescent="0.2">
      <c r="A109" s="19" t="s">
        <v>99</v>
      </c>
      <c r="B109" s="22">
        <v>2863581</v>
      </c>
    </row>
    <row r="110" spans="1:2" ht="18" customHeight="1" x14ac:dyDescent="0.2">
      <c r="A110" s="19" t="s">
        <v>63</v>
      </c>
      <c r="B110" s="22">
        <v>7769463</v>
      </c>
    </row>
    <row r="111" spans="1:2" ht="18" customHeight="1" x14ac:dyDescent="0.2">
      <c r="A111" s="19" t="s">
        <v>64</v>
      </c>
      <c r="B111" s="22">
        <v>2141800</v>
      </c>
    </row>
    <row r="112" spans="1:2" ht="18" customHeight="1" thickBot="1" x14ac:dyDescent="0.25">
      <c r="A112" s="89" t="s">
        <v>65</v>
      </c>
      <c r="B112" s="93">
        <v>158500</v>
      </c>
    </row>
    <row r="113" spans="1:4" ht="18" customHeight="1" x14ac:dyDescent="0.2">
      <c r="A113" s="85" t="s">
        <v>115</v>
      </c>
      <c r="B113" s="92"/>
    </row>
    <row r="114" spans="1:4" ht="18" customHeight="1" x14ac:dyDescent="0.2">
      <c r="A114" s="19" t="s">
        <v>62</v>
      </c>
      <c r="B114" s="22">
        <v>5131700</v>
      </c>
    </row>
    <row r="115" spans="1:4" ht="18" customHeight="1" x14ac:dyDescent="0.2">
      <c r="A115" s="19" t="s">
        <v>102</v>
      </c>
      <c r="B115" s="22">
        <v>2456000</v>
      </c>
    </row>
    <row r="116" spans="1:4" ht="18" customHeight="1" x14ac:dyDescent="0.2">
      <c r="A116" s="19" t="s">
        <v>103</v>
      </c>
      <c r="B116" s="22">
        <v>41076186</v>
      </c>
    </row>
    <row r="117" spans="1:4" ht="18" customHeight="1" x14ac:dyDescent="0.2">
      <c r="A117" s="23" t="s">
        <v>66</v>
      </c>
      <c r="B117" s="24">
        <v>1132064</v>
      </c>
      <c r="D117" s="25"/>
    </row>
    <row r="118" spans="1:4" ht="21" customHeight="1" thickBot="1" x14ac:dyDescent="0.3">
      <c r="A118" s="26" t="s">
        <v>67</v>
      </c>
      <c r="B118" s="27">
        <f>SUM(B84:B117)</f>
        <v>105361564</v>
      </c>
      <c r="D118" s="1"/>
    </row>
    <row r="119" spans="1:4" ht="18" customHeight="1" thickBot="1" x14ac:dyDescent="0.25">
      <c r="A119" s="72" t="s">
        <v>93</v>
      </c>
      <c r="B119" s="73">
        <v>1132064</v>
      </c>
      <c r="D119" s="1"/>
    </row>
    <row r="120" spans="1:4" ht="18" customHeight="1" x14ac:dyDescent="0.2">
      <c r="A120" s="74"/>
      <c r="B120" s="29"/>
      <c r="D120" s="1"/>
    </row>
    <row r="121" spans="1:4" ht="18" customHeight="1" x14ac:dyDescent="0.2">
      <c r="A121" s="74"/>
      <c r="B121" s="29"/>
      <c r="D121" s="1"/>
    </row>
    <row r="122" spans="1:4" ht="18" customHeight="1" x14ac:dyDescent="0.2">
      <c r="A122" s="74"/>
      <c r="B122" s="29"/>
      <c r="D122" s="1"/>
    </row>
    <row r="123" spans="1:4" ht="18" customHeight="1" thickBot="1" x14ac:dyDescent="0.25">
      <c r="A123" s="28"/>
      <c r="B123" s="29"/>
      <c r="D123" s="1"/>
    </row>
    <row r="124" spans="1:4" ht="21" customHeight="1" thickBot="1" x14ac:dyDescent="0.3">
      <c r="A124" s="66" t="s">
        <v>68</v>
      </c>
      <c r="B124" s="67"/>
      <c r="D124" s="1"/>
    </row>
    <row r="125" spans="1:4" ht="18" customHeight="1" x14ac:dyDescent="0.2">
      <c r="A125" s="94" t="s">
        <v>123</v>
      </c>
      <c r="B125" s="69"/>
    </row>
    <row r="126" spans="1:4" ht="18" customHeight="1" x14ac:dyDescent="0.2">
      <c r="A126" s="70" t="s">
        <v>117</v>
      </c>
      <c r="B126" s="71">
        <v>9800000</v>
      </c>
    </row>
    <row r="127" spans="1:4" ht="18" customHeight="1" x14ac:dyDescent="0.2">
      <c r="A127" s="70" t="s">
        <v>70</v>
      </c>
      <c r="B127" s="71">
        <v>360500</v>
      </c>
    </row>
    <row r="128" spans="1:4" ht="18" customHeight="1" x14ac:dyDescent="0.2">
      <c r="A128" s="70" t="s">
        <v>92</v>
      </c>
      <c r="B128" s="71">
        <v>100000</v>
      </c>
    </row>
    <row r="129" spans="1:2" ht="18" customHeight="1" x14ac:dyDescent="0.2">
      <c r="A129" s="70" t="s">
        <v>71</v>
      </c>
      <c r="B129" s="71">
        <v>310000</v>
      </c>
    </row>
    <row r="130" spans="1:2" ht="18" customHeight="1" x14ac:dyDescent="0.2">
      <c r="A130" s="70" t="s">
        <v>72</v>
      </c>
      <c r="B130" s="71">
        <v>2500000</v>
      </c>
    </row>
    <row r="131" spans="1:2" ht="18" customHeight="1" x14ac:dyDescent="0.2">
      <c r="A131" s="70" t="s">
        <v>73</v>
      </c>
      <c r="B131" s="71">
        <v>1200000</v>
      </c>
    </row>
    <row r="132" spans="1:2" ht="18" customHeight="1" x14ac:dyDescent="0.2">
      <c r="A132" s="70" t="s">
        <v>74</v>
      </c>
      <c r="B132" s="71">
        <v>300000</v>
      </c>
    </row>
    <row r="133" spans="1:2" ht="18" customHeight="1" x14ac:dyDescent="0.2">
      <c r="A133" s="70" t="s">
        <v>128</v>
      </c>
      <c r="B133" s="71">
        <v>4200000</v>
      </c>
    </row>
    <row r="134" spans="1:2" ht="18" customHeight="1" x14ac:dyDescent="0.2">
      <c r="A134" s="70" t="s">
        <v>118</v>
      </c>
      <c r="B134" s="71">
        <v>2000000</v>
      </c>
    </row>
    <row r="135" spans="1:2" ht="18" customHeight="1" x14ac:dyDescent="0.2">
      <c r="A135" s="70" t="s">
        <v>134</v>
      </c>
      <c r="B135" s="71">
        <v>5000000</v>
      </c>
    </row>
    <row r="136" spans="1:2" ht="18" customHeight="1" x14ac:dyDescent="0.2">
      <c r="A136" s="68" t="s">
        <v>69</v>
      </c>
      <c r="B136" s="71">
        <v>1500000</v>
      </c>
    </row>
    <row r="137" spans="1:2" ht="18" customHeight="1" x14ac:dyDescent="0.2">
      <c r="A137" s="70" t="s">
        <v>119</v>
      </c>
      <c r="B137" s="71">
        <v>1700000</v>
      </c>
    </row>
    <row r="138" spans="1:2" ht="18" customHeight="1" x14ac:dyDescent="0.2">
      <c r="A138" s="70" t="s">
        <v>126</v>
      </c>
      <c r="B138" s="71">
        <v>1700000</v>
      </c>
    </row>
    <row r="139" spans="1:2" ht="18" customHeight="1" x14ac:dyDescent="0.2">
      <c r="A139" s="70" t="s">
        <v>120</v>
      </c>
      <c r="B139" s="71">
        <v>3000000</v>
      </c>
    </row>
    <row r="140" spans="1:2" ht="18" customHeight="1" x14ac:dyDescent="0.2">
      <c r="A140" s="70" t="s">
        <v>121</v>
      </c>
      <c r="B140" s="71">
        <v>3500000</v>
      </c>
    </row>
    <row r="141" spans="1:2" ht="18" customHeight="1" x14ac:dyDescent="0.2">
      <c r="A141" s="101" t="s">
        <v>131</v>
      </c>
      <c r="B141" s="102">
        <v>200000</v>
      </c>
    </row>
    <row r="142" spans="1:2" ht="18" customHeight="1" x14ac:dyDescent="0.2">
      <c r="A142" s="101" t="s">
        <v>132</v>
      </c>
      <c r="B142" s="102">
        <v>750000</v>
      </c>
    </row>
    <row r="143" spans="1:2" ht="18" customHeight="1" x14ac:dyDescent="0.2">
      <c r="A143" s="101" t="s">
        <v>133</v>
      </c>
      <c r="B143" s="102">
        <v>300000</v>
      </c>
    </row>
    <row r="144" spans="1:2" ht="34.5" customHeight="1" x14ac:dyDescent="0.2">
      <c r="A144" s="97" t="s">
        <v>127</v>
      </c>
      <c r="B144" s="98">
        <v>1000000</v>
      </c>
    </row>
    <row r="145" spans="1:4" ht="18" customHeight="1" x14ac:dyDescent="0.2">
      <c r="A145" s="99" t="s">
        <v>129</v>
      </c>
      <c r="B145" s="100">
        <v>100000</v>
      </c>
    </row>
    <row r="146" spans="1:4" ht="18" customHeight="1" thickBot="1" x14ac:dyDescent="0.25">
      <c r="A146" s="95" t="s">
        <v>130</v>
      </c>
      <c r="B146" s="96">
        <v>150000</v>
      </c>
    </row>
    <row r="147" spans="1:4" ht="21" customHeight="1" thickBot="1" x14ac:dyDescent="0.3">
      <c r="A147" s="75" t="s">
        <v>75</v>
      </c>
      <c r="B147" s="76">
        <f>SUM(B126:B146)</f>
        <v>39670500</v>
      </c>
      <c r="D147" s="1"/>
    </row>
    <row r="148" spans="1:4" ht="18" customHeight="1" thickBot="1" x14ac:dyDescent="0.25">
      <c r="A148" s="74"/>
      <c r="B148" s="29"/>
      <c r="D148" s="1"/>
    </row>
    <row r="149" spans="1:4" ht="21" customHeight="1" thickBot="1" x14ac:dyDescent="0.3">
      <c r="A149" s="77" t="s">
        <v>94</v>
      </c>
      <c r="B149" s="78">
        <f>SUM(B147+B118+B119)</f>
        <v>146164128</v>
      </c>
      <c r="C149" s="30"/>
      <c r="D149" s="30"/>
    </row>
    <row r="150" spans="1:4" ht="21" customHeight="1" thickBot="1" x14ac:dyDescent="0.3">
      <c r="A150" s="79" t="s">
        <v>95</v>
      </c>
      <c r="B150" s="78">
        <f>SUM(B149-B119)</f>
        <v>145032064</v>
      </c>
      <c r="D150" s="1"/>
    </row>
    <row r="151" spans="1:4" ht="12" customHeight="1" x14ac:dyDescent="0.25">
      <c r="A151" s="2"/>
      <c r="B151" s="14"/>
      <c r="D151" s="1"/>
    </row>
    <row r="152" spans="1:4" ht="12" customHeight="1" x14ac:dyDescent="0.25">
      <c r="A152" s="2"/>
      <c r="B152" s="14"/>
      <c r="D152" s="1"/>
    </row>
    <row r="153" spans="1:4" ht="12" customHeight="1" x14ac:dyDescent="0.25">
      <c r="A153" s="2"/>
      <c r="B153" s="14"/>
      <c r="D153" s="1"/>
    </row>
    <row r="154" spans="1:4" ht="12" customHeight="1" x14ac:dyDescent="0.25">
      <c r="A154" s="2"/>
      <c r="B154" s="14"/>
      <c r="D154" s="1"/>
    </row>
    <row r="155" spans="1:4" ht="12" customHeight="1" x14ac:dyDescent="0.25">
      <c r="A155" s="2"/>
      <c r="B155" s="14"/>
      <c r="D155" s="1"/>
    </row>
    <row r="156" spans="1:4" ht="21" customHeight="1" x14ac:dyDescent="0.25">
      <c r="A156" s="31" t="s">
        <v>76</v>
      </c>
      <c r="B156" s="16">
        <f>SUM(B73-B150)</f>
        <v>-31970564</v>
      </c>
      <c r="D156" s="1"/>
    </row>
    <row r="157" spans="1:4" ht="21" customHeight="1" thickBot="1" x14ac:dyDescent="0.3">
      <c r="A157" s="40" t="s">
        <v>77</v>
      </c>
      <c r="B157" s="41"/>
      <c r="D157" s="1"/>
    </row>
    <row r="158" spans="1:4" ht="27.75" customHeight="1" x14ac:dyDescent="0.2">
      <c r="A158" s="80" t="s">
        <v>78</v>
      </c>
      <c r="B158" s="81">
        <v>23970564</v>
      </c>
      <c r="D158" s="1"/>
    </row>
    <row r="159" spans="1:4" ht="27.75" customHeight="1" thickBot="1" x14ac:dyDescent="0.25">
      <c r="A159" s="82" t="s">
        <v>79</v>
      </c>
      <c r="B159" s="83">
        <v>8000000</v>
      </c>
      <c r="D159" s="1"/>
    </row>
    <row r="160" spans="1:4" ht="21" customHeight="1" thickBot="1" x14ac:dyDescent="0.3">
      <c r="A160" s="31" t="s">
        <v>80</v>
      </c>
      <c r="B160" s="32">
        <f>SUM(B158:B159)</f>
        <v>31970564</v>
      </c>
      <c r="D160" s="1"/>
    </row>
    <row r="161" spans="1:4" ht="15" customHeight="1" x14ac:dyDescent="0.2">
      <c r="A161" s="33"/>
      <c r="B161" s="29"/>
      <c r="D161" s="1"/>
    </row>
    <row r="162" spans="1:4" ht="15" customHeight="1" x14ac:dyDescent="0.2">
      <c r="A162" s="104" t="s">
        <v>137</v>
      </c>
      <c r="B162" s="29"/>
      <c r="D162" s="1"/>
    </row>
    <row r="163" spans="1:4" ht="15" customHeight="1" x14ac:dyDescent="0.2">
      <c r="A163" s="104"/>
      <c r="B163" s="29"/>
      <c r="D163" s="1"/>
    </row>
    <row r="164" spans="1:4" ht="15" customHeight="1" x14ac:dyDescent="0.2">
      <c r="A164" s="104"/>
      <c r="B164" s="29"/>
      <c r="D164" s="1"/>
    </row>
    <row r="165" spans="1:4" x14ac:dyDescent="0.2">
      <c r="A165" s="34"/>
      <c r="D165" s="1"/>
    </row>
    <row r="166" spans="1:4" ht="19.5" customHeight="1" x14ac:dyDescent="0.2">
      <c r="A166" s="103"/>
      <c r="B166" s="103"/>
      <c r="D166" s="1"/>
    </row>
    <row r="167" spans="1:4" ht="19.5" customHeight="1" x14ac:dyDescent="0.2">
      <c r="A167" s="107"/>
      <c r="B167" s="107"/>
      <c r="D167" s="1"/>
    </row>
    <row r="168" spans="1:4" ht="19.5" customHeight="1" x14ac:dyDescent="0.2">
      <c r="A168" s="107"/>
      <c r="B168" s="107"/>
      <c r="D168" s="1"/>
    </row>
    <row r="169" spans="1:4" ht="19.5" customHeight="1" x14ac:dyDescent="0.2">
      <c r="A169" s="107"/>
      <c r="B169" s="108"/>
      <c r="D169" s="1"/>
    </row>
    <row r="170" spans="1:4" ht="19.5" customHeight="1" x14ac:dyDescent="0.2">
      <c r="D170" s="1"/>
    </row>
    <row r="171" spans="1:4" x14ac:dyDescent="0.2">
      <c r="D171" s="1"/>
    </row>
    <row r="172" spans="1:4" x14ac:dyDescent="0.2">
      <c r="D172" s="1"/>
    </row>
    <row r="173" spans="1:4" x14ac:dyDescent="0.2">
      <c r="D173" s="1"/>
    </row>
    <row r="174" spans="1:4" x14ac:dyDescent="0.2">
      <c r="D174" s="1"/>
    </row>
    <row r="175" spans="1:4" x14ac:dyDescent="0.2">
      <c r="D175" s="1"/>
    </row>
    <row r="176" spans="1:4" x14ac:dyDescent="0.2">
      <c r="D176" s="1"/>
    </row>
    <row r="177" spans="4:4" x14ac:dyDescent="0.2">
      <c r="D177" s="1"/>
    </row>
    <row r="178" spans="4:4" x14ac:dyDescent="0.2">
      <c r="D178" s="1"/>
    </row>
    <row r="179" spans="4:4" x14ac:dyDescent="0.2">
      <c r="D179" s="1"/>
    </row>
    <row r="180" spans="4:4" x14ac:dyDescent="0.2">
      <c r="D180" s="1"/>
    </row>
    <row r="181" spans="4:4" x14ac:dyDescent="0.2">
      <c r="D181" s="1"/>
    </row>
    <row r="182" spans="4:4" x14ac:dyDescent="0.2">
      <c r="D182" s="1"/>
    </row>
    <row r="183" spans="4:4" x14ac:dyDescent="0.2">
      <c r="D183" s="1"/>
    </row>
    <row r="184" spans="4:4" x14ac:dyDescent="0.2">
      <c r="D184" s="1"/>
    </row>
    <row r="185" spans="4:4" x14ac:dyDescent="0.2">
      <c r="D185" s="1"/>
    </row>
    <row r="186" spans="4:4" x14ac:dyDescent="0.2">
      <c r="D186" s="1"/>
    </row>
    <row r="187" spans="4:4" x14ac:dyDescent="0.2">
      <c r="D187" s="1"/>
    </row>
    <row r="188" spans="4:4" x14ac:dyDescent="0.2">
      <c r="D188" s="1"/>
    </row>
  </sheetData>
  <sheetProtection selectLockedCells="1" selectUnlockedCells="1"/>
  <mergeCells count="7">
    <mergeCell ref="A168:B168"/>
    <mergeCell ref="A169:B169"/>
    <mergeCell ref="A1:B1"/>
    <mergeCell ref="A2:B2"/>
    <mergeCell ref="A13:A14"/>
    <mergeCell ref="B13:B14"/>
    <mergeCell ref="A167:B167"/>
  </mergeCells>
  <printOptions horizontalCentered="1"/>
  <pageMargins left="0.78740157480314965" right="0.78740157480314965" top="0.98425196850393704" bottom="0.78740157480314965" header="0.51181102362204722" footer="0.51181102362204722"/>
  <pageSetup paperSize="9" scale="95" firstPageNumber="0" orientation="portrait" horizontalDpi="300" verticalDpi="300" r:id="rId1"/>
  <headerFooter alignWithMargins="0">
    <oddFooter>&amp;C&amp;"Arial,kurzíva"&amp;11~ &amp;P ~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Zralá Věra Ing.</dc:creator>
  <cp:lastModifiedBy>Zralá Věra Ing.</cp:lastModifiedBy>
  <cp:lastPrinted>2016-11-18T16:37:29Z</cp:lastPrinted>
  <dcterms:created xsi:type="dcterms:W3CDTF">2015-12-30T09:47:22Z</dcterms:created>
  <dcterms:modified xsi:type="dcterms:W3CDTF">2017-05-18T12:51:23Z</dcterms:modified>
</cp:coreProperties>
</file>