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210" i="1"/>
  <c r="B171"/>
  <c r="B165"/>
  <c r="B153"/>
  <c r="B103"/>
  <c r="B96"/>
  <c r="B89"/>
  <c r="B53"/>
  <c r="B26"/>
  <c r="B24"/>
  <c r="B23"/>
  <c r="B22"/>
  <c r="B14"/>
  <c r="B13"/>
  <c r="B12"/>
  <c r="B16" l="1"/>
  <c r="B28"/>
  <c r="B175"/>
  <c r="B213" s="1"/>
  <c r="B106"/>
</calcChain>
</file>

<file path=xl/comments1.xml><?xml version="1.0" encoding="utf-8"?>
<comments xmlns="http://schemas.openxmlformats.org/spreadsheetml/2006/main">
  <authors>
    <author>mfiedlerova</author>
  </authors>
  <commentList>
    <comment ref="A115" authorId="0">
      <text>
        <r>
          <rPr>
            <b/>
            <sz val="9"/>
            <color indexed="81"/>
            <rFont val="Tahoma"/>
            <family val="2"/>
            <charset val="238"/>
          </rPr>
          <t>mfiedlerova:</t>
        </r>
        <r>
          <rPr>
            <sz val="9"/>
            <color indexed="81"/>
            <rFont val="Tahoma"/>
            <family val="2"/>
            <charset val="238"/>
          </rPr>
          <t xml:space="preserve">
opravy komunikací, kanálové vpusti, dopravní značení
</t>
        </r>
      </text>
    </comment>
    <comment ref="A124" authorId="0">
      <text>
        <r>
          <rPr>
            <b/>
            <sz val="9"/>
            <color indexed="81"/>
            <rFont val="Tahoma"/>
            <family val="2"/>
            <charset val="238"/>
          </rPr>
          <t>mfiedlerova:</t>
        </r>
        <r>
          <rPr>
            <sz val="9"/>
            <color indexed="81"/>
            <rFont val="Tahoma"/>
            <family val="2"/>
            <charset val="238"/>
          </rPr>
          <t xml:space="preserve">
závazek ze smlouvy
</t>
        </r>
      </text>
    </comment>
    <comment ref="A139" authorId="0">
      <text>
        <r>
          <rPr>
            <b/>
            <sz val="9"/>
            <color indexed="81"/>
            <rFont val="Tahoma"/>
            <family val="2"/>
            <charset val="238"/>
          </rPr>
          <t>mfiedlerova:</t>
        </r>
        <r>
          <rPr>
            <sz val="9"/>
            <color indexed="81"/>
            <rFont val="Tahoma"/>
            <family val="2"/>
            <charset val="238"/>
          </rPr>
          <t xml:space="preserve">
30 000,- z rozpočtu města, 
60 150,- přišlo na smlouvy v roce 2013</t>
        </r>
      </text>
    </comment>
    <comment ref="A148" authorId="0">
      <text>
        <r>
          <rPr>
            <b/>
            <sz val="9"/>
            <color indexed="81"/>
            <rFont val="Tahoma"/>
            <family val="2"/>
            <charset val="238"/>
          </rPr>
          <t>mfiedlerova:</t>
        </r>
        <r>
          <rPr>
            <sz val="9"/>
            <color indexed="81"/>
            <rFont val="Tahoma"/>
            <family val="2"/>
            <charset val="238"/>
          </rPr>
          <t xml:space="preserve">
pronájem Ferodo - kasárna</t>
        </r>
      </text>
    </comment>
    <comment ref="A171" authorId="0">
      <text>
        <r>
          <rPr>
            <b/>
            <sz val="9"/>
            <color indexed="81"/>
            <rFont val="Tahoma"/>
            <family val="2"/>
            <charset val="238"/>
          </rPr>
          <t>mfiedlerova:</t>
        </r>
        <r>
          <rPr>
            <sz val="9"/>
            <color indexed="81"/>
            <rFont val="Tahoma"/>
            <family val="2"/>
            <charset val="238"/>
          </rPr>
          <t xml:space="preserve">
majetek 299 510,-
flotila 125 139,-
stroje 20 801,-
auta - splátky 25 000,-</t>
        </r>
      </text>
    </comment>
    <comment ref="B173" authorId="0">
      <text>
        <r>
          <rPr>
            <b/>
            <sz val="9"/>
            <color indexed="81"/>
            <rFont val="Tahoma"/>
            <family val="2"/>
            <charset val="238"/>
          </rPr>
          <t>mfiedlerova:</t>
        </r>
        <r>
          <rPr>
            <sz val="9"/>
            <color indexed="81"/>
            <rFont val="Tahoma"/>
            <family val="2"/>
            <charset val="238"/>
          </rPr>
          <t xml:space="preserve">
v letošním roce byla vratka DPH téměř 900 000,- Kč. Navýšeno z důvodu PDP</t>
        </r>
      </text>
    </comment>
    <comment ref="A181" authorId="0">
      <text>
        <r>
          <rPr>
            <b/>
            <sz val="9"/>
            <color indexed="81"/>
            <rFont val="Tahoma"/>
            <family val="2"/>
            <charset val="238"/>
          </rPr>
          <t>mfiedlerova:</t>
        </r>
        <r>
          <rPr>
            <sz val="9"/>
            <color indexed="81"/>
            <rFont val="Tahoma"/>
            <family val="2"/>
            <charset val="238"/>
          </rPr>
          <t xml:space="preserve">
opravy komunikací, kanálové vpusti, dopravní značení
</t>
        </r>
      </text>
    </comment>
  </commentList>
</comments>
</file>

<file path=xl/sharedStrings.xml><?xml version="1.0" encoding="utf-8"?>
<sst xmlns="http://schemas.openxmlformats.org/spreadsheetml/2006/main" count="181" uniqueCount="176">
  <si>
    <t>Celkové příjmy</t>
  </si>
  <si>
    <t>Celkové výdaje</t>
  </si>
  <si>
    <t>Financování rozpočtu - splátky úvěrů, převod finančních prostředků, revolvingový úvěr</t>
  </si>
  <si>
    <t>Vyrovnanost rozpočtu</t>
  </si>
  <si>
    <t xml:space="preserve">Text                          </t>
  </si>
  <si>
    <t>splátka úvěru - vozidlo Dacia - pečovatelská služba</t>
  </si>
  <si>
    <t>splátka úvěru - vozidlo Škoda Octavia</t>
  </si>
  <si>
    <t>změna stavu na ZBÚ</t>
  </si>
  <si>
    <t>změna stavu na účtu SF</t>
  </si>
  <si>
    <t>revolvingový úvěr</t>
  </si>
  <si>
    <t>CELKEM</t>
  </si>
  <si>
    <t>Příjmy města</t>
  </si>
  <si>
    <t>daňové příjmy</t>
  </si>
  <si>
    <t>Daň z příjmů FO záv. činnost</t>
  </si>
  <si>
    <t>Daň z příjmů FO SVČ</t>
  </si>
  <si>
    <t>Daň z příjmů FO kap. výnosy</t>
  </si>
  <si>
    <t>Daň z příjmů PO</t>
  </si>
  <si>
    <t>Daň z příjmu - obce</t>
  </si>
  <si>
    <t>DPH</t>
  </si>
  <si>
    <t>Odvody za odněží půdy ze zemědělského půdního fondu</t>
  </si>
  <si>
    <t>MP - komunální odpad</t>
  </si>
  <si>
    <t>MP - pes</t>
  </si>
  <si>
    <t>MP - lázeňský a rekreační pobyt</t>
  </si>
  <si>
    <t>MP - užívání veřejného prostranství</t>
  </si>
  <si>
    <t>MP - ubytovací kapacita</t>
  </si>
  <si>
    <t>odovd z loterií - 30% podíl obce</t>
  </si>
  <si>
    <t>Příjmy za zkoušky - řidičské oprávnění</t>
  </si>
  <si>
    <t>odvod VHP a THZ - 80%ˇpodíl obce</t>
  </si>
  <si>
    <t>Správní poplatky OSO</t>
  </si>
  <si>
    <t>Správní poplatky SÚ - ŽP</t>
  </si>
  <si>
    <t>Správní poplatky ODOŽÚ</t>
  </si>
  <si>
    <t>Daň z nemovitosti</t>
  </si>
  <si>
    <t>daňové příjmy celkem</t>
  </si>
  <si>
    <t>nedaňové příjmy</t>
  </si>
  <si>
    <t>Příjmy z vydobytých prostor</t>
  </si>
  <si>
    <t>Příjmy z pronájmu - reklamní plochy, vývěsní skříňky</t>
  </si>
  <si>
    <t>Pokuty SÚ</t>
  </si>
  <si>
    <t>Pokuty ŽÚ</t>
  </si>
  <si>
    <t>Parkovací automaty, parkovací karty</t>
  </si>
  <si>
    <t>Pokuty ODSH</t>
  </si>
  <si>
    <t>Aquaservis - nájem vodovodu</t>
  </si>
  <si>
    <t>Služby Městské knihovny</t>
  </si>
  <si>
    <t>Prodej zboží - kniha o Kostelci</t>
  </si>
  <si>
    <t>Příjmy zpravodaj</t>
  </si>
  <si>
    <t>Příjmy ze vstupného - organizované akce</t>
  </si>
  <si>
    <t>Příjmy z víceúčelového sportoviště</t>
  </si>
  <si>
    <t>Příjmy z pronájmu - byty</t>
  </si>
  <si>
    <t xml:space="preserve">BD Jungmannova - podíl 51% </t>
  </si>
  <si>
    <t>Pronájem nebytových prostor</t>
  </si>
  <si>
    <t>Pronájem náměstí - trhy</t>
  </si>
  <si>
    <t>Věcná břemena</t>
  </si>
  <si>
    <t>Pronájem pozemků</t>
  </si>
  <si>
    <t>Smluvní pokuty</t>
  </si>
  <si>
    <t>Eko-kom - likvidace plastů</t>
  </si>
  <si>
    <t>Pokuty ŽP</t>
  </si>
  <si>
    <t>Služby PS</t>
  </si>
  <si>
    <t>Služby - domovinka</t>
  </si>
  <si>
    <t>Pronájem radaru</t>
  </si>
  <si>
    <t>Pokuty MP</t>
  </si>
  <si>
    <t>Pokuty KPP</t>
  </si>
  <si>
    <t>Relace v rozhlase</t>
  </si>
  <si>
    <t>Služby Městského úřadu</t>
  </si>
  <si>
    <t>Hlídání dětí</t>
  </si>
  <si>
    <t>Pokuty OSO</t>
  </si>
  <si>
    <t>Přijatý úrok</t>
  </si>
  <si>
    <t>Dividendy - Aquaservis</t>
  </si>
  <si>
    <t>nedaňové příjmy celkem</t>
  </si>
  <si>
    <t>kapitálové příjmy</t>
  </si>
  <si>
    <t>Splátky byty</t>
  </si>
  <si>
    <t xml:space="preserve">Prodej pozemků </t>
  </si>
  <si>
    <t>Prodej nemovitostí</t>
  </si>
  <si>
    <t>kapitálové příjmy celkem</t>
  </si>
  <si>
    <t>dotační příjmy</t>
  </si>
  <si>
    <t>Dotace na výkon státní správy</t>
  </si>
  <si>
    <t>Dotace - Třebechovice-Bědovice</t>
  </si>
  <si>
    <t>Příděl do SF</t>
  </si>
  <si>
    <t>dotační příjmy celkem</t>
  </si>
  <si>
    <t>Příjmy města celkem</t>
  </si>
  <si>
    <t>Výdaje města</t>
  </si>
  <si>
    <t>běžné výdaje</t>
  </si>
  <si>
    <t>OSO kult - nákup služeb - propagace</t>
  </si>
  <si>
    <t>Příspěvek - RTIC</t>
  </si>
  <si>
    <t>ZOPOS - zimní údržba</t>
  </si>
  <si>
    <t>Ostatní výdaje spojedné se správou silnic</t>
  </si>
  <si>
    <t>Opravy a rekonstrukce chodníků</t>
  </si>
  <si>
    <t>Městská hromadná doprava</t>
  </si>
  <si>
    <t>Příspěvek - MŠ Krupkova</t>
  </si>
  <si>
    <t>Příspěvek - MŠ Mánesova</t>
  </si>
  <si>
    <t>Rekonstrukce soc. zařízení MŠ Mánesova</t>
  </si>
  <si>
    <t>Příspěvek - ZŠ Gutha-Jarkovského</t>
  </si>
  <si>
    <t>ZŠ Kostelecká Lhota - elektrická energie</t>
  </si>
  <si>
    <t>Opravy v budovách ZŠ</t>
  </si>
  <si>
    <t>Opravy v OA</t>
  </si>
  <si>
    <t>Příspěvky - SCOLAREST</t>
  </si>
  <si>
    <t>Opravy vybavení stravovací pavilon</t>
  </si>
  <si>
    <t>ZUŠ - oprava učebny - výtvarný obor</t>
  </si>
  <si>
    <t>Opravy budovy stravovací pavilon</t>
  </si>
  <si>
    <t>Činnosti knihovnické - městská knihovna</t>
  </si>
  <si>
    <t>Opravy v Městské knihovně</t>
  </si>
  <si>
    <t>OSO kult - Nový zámek - muzeum</t>
  </si>
  <si>
    <t>Ediční činnost - kronika města</t>
  </si>
  <si>
    <t>Obnova a restaurování památek</t>
  </si>
  <si>
    <t>Opravy a údržba válečných hrobů a pietních míst</t>
  </si>
  <si>
    <t>Zpravodaj města Kostelec nad Orlicí</t>
  </si>
  <si>
    <t>Dotace - SK Rabštejn</t>
  </si>
  <si>
    <t>Sbor pro občanské záležitosti</t>
  </si>
  <si>
    <t>Kulturní akce města</t>
  </si>
  <si>
    <t>Ohňostroj</t>
  </si>
  <si>
    <t>Péče o sportovní zařízení v majetku obce</t>
  </si>
  <si>
    <t>Opravy v DDM</t>
  </si>
  <si>
    <t xml:space="preserve">Grant </t>
  </si>
  <si>
    <t>Dotace organizacím, spolkům a FO</t>
  </si>
  <si>
    <t>Příspěvek - DDM</t>
  </si>
  <si>
    <t>Výdaje na činnost Klubu seniorů Pohoda</t>
  </si>
  <si>
    <t>Protidrogová prevence města</t>
  </si>
  <si>
    <t>Výdaje na bytové hospodářství</t>
  </si>
  <si>
    <t>Výdaje na nebytové hospodářství</t>
  </si>
  <si>
    <t>Elektrická energie - veřejné osvětlení</t>
  </si>
  <si>
    <t>Výdaje v oblasti pohřebnictví</t>
  </si>
  <si>
    <t>Výdaje na Technické služby organizační složku</t>
  </si>
  <si>
    <t>Daně a kolky</t>
  </si>
  <si>
    <t>Výdaje na komunální služby a územní rozvoj</t>
  </si>
  <si>
    <t>Výdaje na svoz a likvidaci nebezpečných odpadů</t>
  </si>
  <si>
    <t>Výdaje na sběr a svoz komunálních odpadů</t>
  </si>
  <si>
    <t>Zpracováí POH</t>
  </si>
  <si>
    <t>Oprava zdi u hřbitova</t>
  </si>
  <si>
    <t>Péče o veřejnou zeleň</t>
  </si>
  <si>
    <t>Ekologická výchova a osvěta</t>
  </si>
  <si>
    <t>Dotace KSP OSPOD</t>
  </si>
  <si>
    <t>Komunitní plánování soc. služeb</t>
  </si>
  <si>
    <t>Výdaje na pečovatelskou službu</t>
  </si>
  <si>
    <t>Výdaje na centru denních služeb</t>
  </si>
  <si>
    <t>Výdaje na pěstounskou péči</t>
  </si>
  <si>
    <t>Výdaje na městskou policii</t>
  </si>
  <si>
    <t>Výdaje na požární ochranu - SDH</t>
  </si>
  <si>
    <t>Výdaje na zastupitelstvo obce</t>
  </si>
  <si>
    <t>Výdaje na činnost místní správy</t>
  </si>
  <si>
    <t>Zahraniční spolupráce</t>
  </si>
  <si>
    <t>Výdaje na finanční operace (úroky, poplatky)</t>
  </si>
  <si>
    <t>Pojištění majektu města</t>
  </si>
  <si>
    <t>Příděl vlastním fondům</t>
  </si>
  <si>
    <t>Daně (DPH, DPPO)</t>
  </si>
  <si>
    <t>Vratky dotací za rok 2013</t>
  </si>
  <si>
    <t>běžné výdaje celkem</t>
  </si>
  <si>
    <t>investiční výdaje</t>
  </si>
  <si>
    <t>Přechod u Federal Mogul, chodníky Jirchářská</t>
  </si>
  <si>
    <t>Komunikace Sever</t>
  </si>
  <si>
    <t>Přechod na Skále</t>
  </si>
  <si>
    <t>Celková rekonstrukce mostu - koupaliště</t>
  </si>
  <si>
    <t>rekonstrukce Jungmannova - Michalcova</t>
  </si>
  <si>
    <t xml:space="preserve">Dofinancování cyklostezky </t>
  </si>
  <si>
    <t>II/316 vícepráce</t>
  </si>
  <si>
    <t>Třebechovice-Bědovice - vodní zdroj</t>
  </si>
  <si>
    <t>Kanalizace Sever - dofinancování</t>
  </si>
  <si>
    <t>ZŠ Palackého - šatny a únikové cesty</t>
  </si>
  <si>
    <t>Zateplení a výměna top. Média ZŠ Skála</t>
  </si>
  <si>
    <t>Dofinancování výtahu OA</t>
  </si>
  <si>
    <t>Výměna oken ZUŠ - I. etapa</t>
  </si>
  <si>
    <t>PD Rabštejn</t>
  </si>
  <si>
    <t>Studie softballového areálu</t>
  </si>
  <si>
    <t>Víceúčelové hřiště - výměna části umělého povrchu</t>
  </si>
  <si>
    <t>Veřejné osvětlení</t>
  </si>
  <si>
    <t>Územní plán - změna č. 2</t>
  </si>
  <si>
    <t>PD čp. 530</t>
  </si>
  <si>
    <t>PD stravovací pavilon</t>
  </si>
  <si>
    <t>Protipožární úpravy DPS čp. 1414</t>
  </si>
  <si>
    <t>Garáže - přeložka III/3161</t>
  </si>
  <si>
    <t>Budova MÚ - rekonstrukce odpadů</t>
  </si>
  <si>
    <t>PD - zateplení a výměna oken MÚ</t>
  </si>
  <si>
    <t>Nákup pozemků</t>
  </si>
  <si>
    <t>MKDS - leasing</t>
  </si>
  <si>
    <t>Měřič rychlosti Skála</t>
  </si>
  <si>
    <t>Šatlava - rekonstrukce na archív</t>
  </si>
  <si>
    <t>investiční výdaje celkem</t>
  </si>
  <si>
    <t>Výdaje města celkem</t>
  </si>
  <si>
    <t>Rozpočet města Kostelec nad Orlicí                          na rok 2015 schválený dne 16.2.2015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</si>
</sst>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.00&quot; Kč&quot;_-;\-* #,##0.00&quot; Kč&quot;_-;_-* \-??&quot; Kč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Arial CE"/>
      <charset val="238"/>
    </font>
    <font>
      <b/>
      <sz val="10"/>
      <name val="Arial CE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49" fontId="0" fillId="0" borderId="0" xfId="0" applyNumberFormat="1"/>
    <xf numFmtId="164" fontId="0" fillId="0" borderId="0" xfId="1" applyNumberFormat="1" applyFont="1" applyFill="1" applyBorder="1" applyAlignment="1" applyProtection="1"/>
    <xf numFmtId="0" fontId="0" fillId="0" borderId="0" xfId="0" applyFont="1"/>
    <xf numFmtId="164" fontId="0" fillId="0" borderId="0" xfId="0" applyNumberFormat="1" applyFont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/>
    <xf numFmtId="0" fontId="4" fillId="4" borderId="0" xfId="0" applyNumberFormat="1" applyFont="1" applyFill="1" applyAlignment="1">
      <alignment horizontal="left" wrapText="1"/>
    </xf>
    <xf numFmtId="0" fontId="0" fillId="4" borderId="0" xfId="0" applyNumberFormat="1" applyFill="1" applyAlignment="1">
      <alignment wrapText="1"/>
    </xf>
    <xf numFmtId="164" fontId="6" fillId="0" borderId="0" xfId="0" applyNumberFormat="1" applyFont="1" applyAlignment="1">
      <alignment horizontal="right" wrapText="1"/>
    </xf>
    <xf numFmtId="164" fontId="4" fillId="4" borderId="0" xfId="0" applyNumberFormat="1" applyFont="1" applyFill="1" applyAlignment="1">
      <alignment wrapText="1"/>
    </xf>
    <xf numFmtId="0" fontId="4" fillId="5" borderId="0" xfId="0" applyFont="1" applyFill="1" applyAlignment="1">
      <alignment horizontal="left"/>
    </xf>
    <xf numFmtId="0" fontId="0" fillId="5" borderId="0" xfId="0" applyNumberFormat="1" applyFill="1" applyAlignment="1">
      <alignment wrapText="1"/>
    </xf>
    <xf numFmtId="0" fontId="0" fillId="0" borderId="0" xfId="0" applyNumberFormat="1" applyFill="1" applyAlignment="1">
      <alignment wrapText="1"/>
    </xf>
    <xf numFmtId="164" fontId="6" fillId="0" borderId="0" xfId="0" applyNumberFormat="1" applyFont="1" applyFill="1" applyAlignment="1">
      <alignment horizontal="right" wrapText="1"/>
    </xf>
    <xf numFmtId="164" fontId="4" fillId="5" borderId="0" xfId="0" applyNumberFormat="1" applyFont="1" applyFill="1" applyAlignment="1">
      <alignment wrapText="1"/>
    </xf>
    <xf numFmtId="0" fontId="0" fillId="6" borderId="0" xfId="0" applyFill="1"/>
    <xf numFmtId="44" fontId="4" fillId="6" borderId="0" xfId="0" applyNumberFormat="1" applyFont="1" applyFill="1"/>
    <xf numFmtId="0" fontId="4" fillId="7" borderId="0" xfId="0" applyFont="1" applyFill="1" applyAlignment="1">
      <alignment horizontal="left"/>
    </xf>
    <xf numFmtId="0" fontId="0" fillId="7" borderId="0" xfId="0" applyNumberFormat="1" applyFill="1" applyAlignment="1">
      <alignment wrapText="1"/>
    </xf>
    <xf numFmtId="164" fontId="6" fillId="0" borderId="0" xfId="0" applyNumberFormat="1" applyFont="1"/>
    <xf numFmtId="4" fontId="0" fillId="7" borderId="0" xfId="0" applyNumberFormat="1" applyFill="1" applyAlignment="1">
      <alignment vertical="center"/>
    </xf>
    <xf numFmtId="164" fontId="4" fillId="7" borderId="0" xfId="0" applyNumberFormat="1" applyFont="1" applyFill="1" applyAlignment="1">
      <alignment vertical="center"/>
    </xf>
    <xf numFmtId="164" fontId="4" fillId="3" borderId="0" xfId="0" applyNumberFormat="1" applyFont="1" applyFill="1" applyAlignment="1"/>
    <xf numFmtId="0" fontId="0" fillId="0" borderId="0" xfId="0" applyNumberFormat="1" applyAlignment="1">
      <alignment wrapText="1"/>
    </xf>
    <xf numFmtId="164" fontId="6" fillId="0" borderId="0" xfId="1" applyNumberFormat="1" applyFont="1" applyFill="1"/>
    <xf numFmtId="164" fontId="6" fillId="0" borderId="0" xfId="1" applyNumberFormat="1" applyFont="1" applyFill="1" applyBorder="1" applyAlignment="1" applyProtection="1"/>
    <xf numFmtId="164" fontId="6" fillId="0" borderId="0" xfId="0" applyNumberFormat="1" applyFont="1" applyFill="1"/>
    <xf numFmtId="49" fontId="0" fillId="0" borderId="0" xfId="0" applyNumberFormat="1" applyFill="1"/>
    <xf numFmtId="165" fontId="7" fillId="0" borderId="0" xfId="1" applyNumberFormat="1" applyFont="1" applyFill="1" applyBorder="1" applyAlignment="1" applyProtection="1"/>
    <xf numFmtId="0" fontId="0" fillId="0" borderId="0" xfId="0" applyFill="1"/>
    <xf numFmtId="4" fontId="4" fillId="0" borderId="0" xfId="0" applyNumberFormat="1" applyFont="1" applyFill="1"/>
    <xf numFmtId="39" fontId="7" fillId="0" borderId="0" xfId="1" applyNumberFormat="1" applyFont="1" applyFill="1" applyBorder="1" applyAlignment="1" applyProtection="1"/>
    <xf numFmtId="164" fontId="6" fillId="0" borderId="0" xfId="0" applyNumberFormat="1" applyFont="1" applyFill="1" applyBorder="1"/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Alignment="1"/>
    <xf numFmtId="0" fontId="4" fillId="0" borderId="0" xfId="0" applyFont="1" applyFill="1" applyAlignment="1"/>
    <xf numFmtId="0" fontId="4" fillId="8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right"/>
    </xf>
    <xf numFmtId="164" fontId="4" fillId="8" borderId="0" xfId="0" applyNumberFormat="1" applyFont="1" applyFill="1" applyAlignment="1"/>
    <xf numFmtId="164" fontId="4" fillId="6" borderId="0" xfId="0" applyNumberFormat="1" applyFont="1" applyFill="1" applyAlignment="1"/>
    <xf numFmtId="164" fontId="2" fillId="2" borderId="0" xfId="0" applyNumberFormat="1" applyFont="1" applyFill="1"/>
    <xf numFmtId="0" fontId="4" fillId="3" borderId="0" xfId="0" applyFont="1" applyFill="1" applyAlignment="1"/>
    <xf numFmtId="0" fontId="4" fillId="4" borderId="0" xfId="0" applyNumberFormat="1" applyFont="1" applyFill="1" applyAlignment="1">
      <alignment wrapText="1"/>
    </xf>
    <xf numFmtId="0" fontId="4" fillId="5" borderId="0" xfId="0" applyNumberFormat="1" applyFont="1" applyFill="1" applyAlignment="1">
      <alignment wrapText="1"/>
    </xf>
    <xf numFmtId="0" fontId="4" fillId="7" borderId="0" xfId="0" applyFont="1" applyFill="1" applyAlignment="1"/>
    <xf numFmtId="0" fontId="4" fillId="6" borderId="0" xfId="0" applyFont="1" applyFill="1" applyAlignment="1"/>
    <xf numFmtId="0" fontId="4" fillId="2" borderId="0" xfId="0" applyFont="1" applyFill="1" applyAlignment="1"/>
    <xf numFmtId="0" fontId="4" fillId="8" borderId="0" xfId="0" applyFont="1" applyFill="1" applyAlignment="1"/>
    <xf numFmtId="0" fontId="2" fillId="6" borderId="0" xfId="0" applyFont="1" applyFill="1"/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eseda%202.2.2015\2o_N&#225;vrh%20rozpo&#269;tu%20rok%202015%20-%20verze%201%20TL%20pro%20RM%20-%20po%20besed&#283;%204.2.2015%20-%20ke%20zve&#345;ejn&#283;n&#23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zpočet ke schválení"/>
      <sheetName val="Rozpis rozpočtu - financování"/>
      <sheetName val="Výdaje - samospráva"/>
      <sheetName val="dotace spolky a NNO"/>
      <sheetName val="Výdaje - státní správa"/>
      <sheetName val="Rozpis rozpočtu - příjmy"/>
      <sheetName val="zkratky"/>
      <sheetName val="forma zveřejnění"/>
    </sheetNames>
    <sheetDataSet>
      <sheetData sheetId="0">
        <row r="19">
          <cell r="C19">
            <v>104013300</v>
          </cell>
        </row>
        <row r="20">
          <cell r="C20">
            <v>126385391</v>
          </cell>
        </row>
        <row r="21">
          <cell r="C21">
            <v>31792011</v>
          </cell>
        </row>
      </sheetData>
      <sheetData sheetId="1">
        <row r="6">
          <cell r="J6">
            <v>-62073</v>
          </cell>
        </row>
        <row r="7">
          <cell r="J7">
            <v>-145916</v>
          </cell>
        </row>
        <row r="8">
          <cell r="J8">
            <v>31000000</v>
          </cell>
        </row>
        <row r="10">
          <cell r="J10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Q213"/>
  <sheetViews>
    <sheetView tabSelected="1" topLeftCell="A166" workbookViewId="0">
      <selection activeCell="D217" sqref="D217"/>
    </sheetView>
  </sheetViews>
  <sheetFormatPr defaultRowHeight="15"/>
  <cols>
    <col min="1" max="1" width="43.28515625" style="4" customWidth="1"/>
    <col min="2" max="2" width="21.140625" style="4" customWidth="1"/>
    <col min="3" max="3" width="16.7109375" bestFit="1" customWidth="1"/>
    <col min="4" max="5" width="15.7109375" bestFit="1" customWidth="1"/>
    <col min="15" max="15" width="30.85546875" customWidth="1"/>
    <col min="16" max="16" width="16.5703125" customWidth="1"/>
    <col min="17" max="17" width="15.7109375" customWidth="1"/>
    <col min="255" max="255" width="8.140625" customWidth="1"/>
    <col min="256" max="256" width="11" bestFit="1" customWidth="1"/>
    <col min="257" max="257" width="43.28515625" customWidth="1"/>
    <col min="258" max="258" width="21.140625" customWidth="1"/>
    <col min="259" max="259" width="16.7109375" bestFit="1" customWidth="1"/>
    <col min="260" max="261" width="15.7109375" bestFit="1" customWidth="1"/>
    <col min="271" max="271" width="30.85546875" customWidth="1"/>
    <col min="272" max="272" width="16.5703125" customWidth="1"/>
    <col min="273" max="273" width="15.7109375" customWidth="1"/>
    <col min="511" max="511" width="8.140625" customWidth="1"/>
    <col min="512" max="512" width="11" bestFit="1" customWidth="1"/>
    <col min="513" max="513" width="43.28515625" customWidth="1"/>
    <col min="514" max="514" width="21.140625" customWidth="1"/>
    <col min="515" max="515" width="16.7109375" bestFit="1" customWidth="1"/>
    <col min="516" max="517" width="15.7109375" bestFit="1" customWidth="1"/>
    <col min="527" max="527" width="30.85546875" customWidth="1"/>
    <col min="528" max="528" width="16.5703125" customWidth="1"/>
    <col min="529" max="529" width="15.7109375" customWidth="1"/>
    <col min="767" max="767" width="8.140625" customWidth="1"/>
    <col min="768" max="768" width="11" bestFit="1" customWidth="1"/>
    <col min="769" max="769" width="43.28515625" customWidth="1"/>
    <col min="770" max="770" width="21.140625" customWidth="1"/>
    <col min="771" max="771" width="16.7109375" bestFit="1" customWidth="1"/>
    <col min="772" max="773" width="15.7109375" bestFit="1" customWidth="1"/>
    <col min="783" max="783" width="30.85546875" customWidth="1"/>
    <col min="784" max="784" width="16.5703125" customWidth="1"/>
    <col min="785" max="785" width="15.7109375" customWidth="1"/>
    <col min="1023" max="1023" width="8.140625" customWidth="1"/>
    <col min="1024" max="1024" width="11" bestFit="1" customWidth="1"/>
    <col min="1025" max="1025" width="43.28515625" customWidth="1"/>
    <col min="1026" max="1026" width="21.140625" customWidth="1"/>
    <col min="1027" max="1027" width="16.7109375" bestFit="1" customWidth="1"/>
    <col min="1028" max="1029" width="15.7109375" bestFit="1" customWidth="1"/>
    <col min="1039" max="1039" width="30.85546875" customWidth="1"/>
    <col min="1040" max="1040" width="16.5703125" customWidth="1"/>
    <col min="1041" max="1041" width="15.7109375" customWidth="1"/>
    <col min="1279" max="1279" width="8.140625" customWidth="1"/>
    <col min="1280" max="1280" width="11" bestFit="1" customWidth="1"/>
    <col min="1281" max="1281" width="43.28515625" customWidth="1"/>
    <col min="1282" max="1282" width="21.140625" customWidth="1"/>
    <col min="1283" max="1283" width="16.7109375" bestFit="1" customWidth="1"/>
    <col min="1284" max="1285" width="15.7109375" bestFit="1" customWidth="1"/>
    <col min="1295" max="1295" width="30.85546875" customWidth="1"/>
    <col min="1296" max="1296" width="16.5703125" customWidth="1"/>
    <col min="1297" max="1297" width="15.7109375" customWidth="1"/>
    <col min="1535" max="1535" width="8.140625" customWidth="1"/>
    <col min="1536" max="1536" width="11" bestFit="1" customWidth="1"/>
    <col min="1537" max="1537" width="43.28515625" customWidth="1"/>
    <col min="1538" max="1538" width="21.140625" customWidth="1"/>
    <col min="1539" max="1539" width="16.7109375" bestFit="1" customWidth="1"/>
    <col min="1540" max="1541" width="15.7109375" bestFit="1" customWidth="1"/>
    <col min="1551" max="1551" width="30.85546875" customWidth="1"/>
    <col min="1552" max="1552" width="16.5703125" customWidth="1"/>
    <col min="1553" max="1553" width="15.7109375" customWidth="1"/>
    <col min="1791" max="1791" width="8.140625" customWidth="1"/>
    <col min="1792" max="1792" width="11" bestFit="1" customWidth="1"/>
    <col min="1793" max="1793" width="43.28515625" customWidth="1"/>
    <col min="1794" max="1794" width="21.140625" customWidth="1"/>
    <col min="1795" max="1795" width="16.7109375" bestFit="1" customWidth="1"/>
    <col min="1796" max="1797" width="15.7109375" bestFit="1" customWidth="1"/>
    <col min="1807" max="1807" width="30.85546875" customWidth="1"/>
    <col min="1808" max="1808" width="16.5703125" customWidth="1"/>
    <col min="1809" max="1809" width="15.7109375" customWidth="1"/>
    <col min="2047" max="2047" width="8.140625" customWidth="1"/>
    <col min="2048" max="2048" width="11" bestFit="1" customWidth="1"/>
    <col min="2049" max="2049" width="43.28515625" customWidth="1"/>
    <col min="2050" max="2050" width="21.140625" customWidth="1"/>
    <col min="2051" max="2051" width="16.7109375" bestFit="1" customWidth="1"/>
    <col min="2052" max="2053" width="15.7109375" bestFit="1" customWidth="1"/>
    <col min="2063" max="2063" width="30.85546875" customWidth="1"/>
    <col min="2064" max="2064" width="16.5703125" customWidth="1"/>
    <col min="2065" max="2065" width="15.7109375" customWidth="1"/>
    <col min="2303" max="2303" width="8.140625" customWidth="1"/>
    <col min="2304" max="2304" width="11" bestFit="1" customWidth="1"/>
    <col min="2305" max="2305" width="43.28515625" customWidth="1"/>
    <col min="2306" max="2306" width="21.140625" customWidth="1"/>
    <col min="2307" max="2307" width="16.7109375" bestFit="1" customWidth="1"/>
    <col min="2308" max="2309" width="15.7109375" bestFit="1" customWidth="1"/>
    <col min="2319" max="2319" width="30.85546875" customWidth="1"/>
    <col min="2320" max="2320" width="16.5703125" customWidth="1"/>
    <col min="2321" max="2321" width="15.7109375" customWidth="1"/>
    <col min="2559" max="2559" width="8.140625" customWidth="1"/>
    <col min="2560" max="2560" width="11" bestFit="1" customWidth="1"/>
    <col min="2561" max="2561" width="43.28515625" customWidth="1"/>
    <col min="2562" max="2562" width="21.140625" customWidth="1"/>
    <col min="2563" max="2563" width="16.7109375" bestFit="1" customWidth="1"/>
    <col min="2564" max="2565" width="15.7109375" bestFit="1" customWidth="1"/>
    <col min="2575" max="2575" width="30.85546875" customWidth="1"/>
    <col min="2576" max="2576" width="16.5703125" customWidth="1"/>
    <col min="2577" max="2577" width="15.7109375" customWidth="1"/>
    <col min="2815" max="2815" width="8.140625" customWidth="1"/>
    <col min="2816" max="2816" width="11" bestFit="1" customWidth="1"/>
    <col min="2817" max="2817" width="43.28515625" customWidth="1"/>
    <col min="2818" max="2818" width="21.140625" customWidth="1"/>
    <col min="2819" max="2819" width="16.7109375" bestFit="1" customWidth="1"/>
    <col min="2820" max="2821" width="15.7109375" bestFit="1" customWidth="1"/>
    <col min="2831" max="2831" width="30.85546875" customWidth="1"/>
    <col min="2832" max="2832" width="16.5703125" customWidth="1"/>
    <col min="2833" max="2833" width="15.7109375" customWidth="1"/>
    <col min="3071" max="3071" width="8.140625" customWidth="1"/>
    <col min="3072" max="3072" width="11" bestFit="1" customWidth="1"/>
    <col min="3073" max="3073" width="43.28515625" customWidth="1"/>
    <col min="3074" max="3074" width="21.140625" customWidth="1"/>
    <col min="3075" max="3075" width="16.7109375" bestFit="1" customWidth="1"/>
    <col min="3076" max="3077" width="15.7109375" bestFit="1" customWidth="1"/>
    <col min="3087" max="3087" width="30.85546875" customWidth="1"/>
    <col min="3088" max="3088" width="16.5703125" customWidth="1"/>
    <col min="3089" max="3089" width="15.7109375" customWidth="1"/>
    <col min="3327" max="3327" width="8.140625" customWidth="1"/>
    <col min="3328" max="3328" width="11" bestFit="1" customWidth="1"/>
    <col min="3329" max="3329" width="43.28515625" customWidth="1"/>
    <col min="3330" max="3330" width="21.140625" customWidth="1"/>
    <col min="3331" max="3331" width="16.7109375" bestFit="1" customWidth="1"/>
    <col min="3332" max="3333" width="15.7109375" bestFit="1" customWidth="1"/>
    <col min="3343" max="3343" width="30.85546875" customWidth="1"/>
    <col min="3344" max="3344" width="16.5703125" customWidth="1"/>
    <col min="3345" max="3345" width="15.7109375" customWidth="1"/>
    <col min="3583" max="3583" width="8.140625" customWidth="1"/>
    <col min="3584" max="3584" width="11" bestFit="1" customWidth="1"/>
    <col min="3585" max="3585" width="43.28515625" customWidth="1"/>
    <col min="3586" max="3586" width="21.140625" customWidth="1"/>
    <col min="3587" max="3587" width="16.7109375" bestFit="1" customWidth="1"/>
    <col min="3588" max="3589" width="15.7109375" bestFit="1" customWidth="1"/>
    <col min="3599" max="3599" width="30.85546875" customWidth="1"/>
    <col min="3600" max="3600" width="16.5703125" customWidth="1"/>
    <col min="3601" max="3601" width="15.7109375" customWidth="1"/>
    <col min="3839" max="3839" width="8.140625" customWidth="1"/>
    <col min="3840" max="3840" width="11" bestFit="1" customWidth="1"/>
    <col min="3841" max="3841" width="43.28515625" customWidth="1"/>
    <col min="3842" max="3842" width="21.140625" customWidth="1"/>
    <col min="3843" max="3843" width="16.7109375" bestFit="1" customWidth="1"/>
    <col min="3844" max="3845" width="15.7109375" bestFit="1" customWidth="1"/>
    <col min="3855" max="3855" width="30.85546875" customWidth="1"/>
    <col min="3856" max="3856" width="16.5703125" customWidth="1"/>
    <col min="3857" max="3857" width="15.7109375" customWidth="1"/>
    <col min="4095" max="4095" width="8.140625" customWidth="1"/>
    <col min="4096" max="4096" width="11" bestFit="1" customWidth="1"/>
    <col min="4097" max="4097" width="43.28515625" customWidth="1"/>
    <col min="4098" max="4098" width="21.140625" customWidth="1"/>
    <col min="4099" max="4099" width="16.7109375" bestFit="1" customWidth="1"/>
    <col min="4100" max="4101" width="15.7109375" bestFit="1" customWidth="1"/>
    <col min="4111" max="4111" width="30.85546875" customWidth="1"/>
    <col min="4112" max="4112" width="16.5703125" customWidth="1"/>
    <col min="4113" max="4113" width="15.7109375" customWidth="1"/>
    <col min="4351" max="4351" width="8.140625" customWidth="1"/>
    <col min="4352" max="4352" width="11" bestFit="1" customWidth="1"/>
    <col min="4353" max="4353" width="43.28515625" customWidth="1"/>
    <col min="4354" max="4354" width="21.140625" customWidth="1"/>
    <col min="4355" max="4355" width="16.7109375" bestFit="1" customWidth="1"/>
    <col min="4356" max="4357" width="15.7109375" bestFit="1" customWidth="1"/>
    <col min="4367" max="4367" width="30.85546875" customWidth="1"/>
    <col min="4368" max="4368" width="16.5703125" customWidth="1"/>
    <col min="4369" max="4369" width="15.7109375" customWidth="1"/>
    <col min="4607" max="4607" width="8.140625" customWidth="1"/>
    <col min="4608" max="4608" width="11" bestFit="1" customWidth="1"/>
    <col min="4609" max="4609" width="43.28515625" customWidth="1"/>
    <col min="4610" max="4610" width="21.140625" customWidth="1"/>
    <col min="4611" max="4611" width="16.7109375" bestFit="1" customWidth="1"/>
    <col min="4612" max="4613" width="15.7109375" bestFit="1" customWidth="1"/>
    <col min="4623" max="4623" width="30.85546875" customWidth="1"/>
    <col min="4624" max="4624" width="16.5703125" customWidth="1"/>
    <col min="4625" max="4625" width="15.7109375" customWidth="1"/>
    <col min="4863" max="4863" width="8.140625" customWidth="1"/>
    <col min="4864" max="4864" width="11" bestFit="1" customWidth="1"/>
    <col min="4865" max="4865" width="43.28515625" customWidth="1"/>
    <col min="4866" max="4866" width="21.140625" customWidth="1"/>
    <col min="4867" max="4867" width="16.7109375" bestFit="1" customWidth="1"/>
    <col min="4868" max="4869" width="15.7109375" bestFit="1" customWidth="1"/>
    <col min="4879" max="4879" width="30.85546875" customWidth="1"/>
    <col min="4880" max="4880" width="16.5703125" customWidth="1"/>
    <col min="4881" max="4881" width="15.7109375" customWidth="1"/>
    <col min="5119" max="5119" width="8.140625" customWidth="1"/>
    <col min="5120" max="5120" width="11" bestFit="1" customWidth="1"/>
    <col min="5121" max="5121" width="43.28515625" customWidth="1"/>
    <col min="5122" max="5122" width="21.140625" customWidth="1"/>
    <col min="5123" max="5123" width="16.7109375" bestFit="1" customWidth="1"/>
    <col min="5124" max="5125" width="15.7109375" bestFit="1" customWidth="1"/>
    <col min="5135" max="5135" width="30.85546875" customWidth="1"/>
    <col min="5136" max="5136" width="16.5703125" customWidth="1"/>
    <col min="5137" max="5137" width="15.7109375" customWidth="1"/>
    <col min="5375" max="5375" width="8.140625" customWidth="1"/>
    <col min="5376" max="5376" width="11" bestFit="1" customWidth="1"/>
    <col min="5377" max="5377" width="43.28515625" customWidth="1"/>
    <col min="5378" max="5378" width="21.140625" customWidth="1"/>
    <col min="5379" max="5379" width="16.7109375" bestFit="1" customWidth="1"/>
    <col min="5380" max="5381" width="15.7109375" bestFit="1" customWidth="1"/>
    <col min="5391" max="5391" width="30.85546875" customWidth="1"/>
    <col min="5392" max="5392" width="16.5703125" customWidth="1"/>
    <col min="5393" max="5393" width="15.7109375" customWidth="1"/>
    <col min="5631" max="5631" width="8.140625" customWidth="1"/>
    <col min="5632" max="5632" width="11" bestFit="1" customWidth="1"/>
    <col min="5633" max="5633" width="43.28515625" customWidth="1"/>
    <col min="5634" max="5634" width="21.140625" customWidth="1"/>
    <col min="5635" max="5635" width="16.7109375" bestFit="1" customWidth="1"/>
    <col min="5636" max="5637" width="15.7109375" bestFit="1" customWidth="1"/>
    <col min="5647" max="5647" width="30.85546875" customWidth="1"/>
    <col min="5648" max="5648" width="16.5703125" customWidth="1"/>
    <col min="5649" max="5649" width="15.7109375" customWidth="1"/>
    <col min="5887" max="5887" width="8.140625" customWidth="1"/>
    <col min="5888" max="5888" width="11" bestFit="1" customWidth="1"/>
    <col min="5889" max="5889" width="43.28515625" customWidth="1"/>
    <col min="5890" max="5890" width="21.140625" customWidth="1"/>
    <col min="5891" max="5891" width="16.7109375" bestFit="1" customWidth="1"/>
    <col min="5892" max="5893" width="15.7109375" bestFit="1" customWidth="1"/>
    <col min="5903" max="5903" width="30.85546875" customWidth="1"/>
    <col min="5904" max="5904" width="16.5703125" customWidth="1"/>
    <col min="5905" max="5905" width="15.7109375" customWidth="1"/>
    <col min="6143" max="6143" width="8.140625" customWidth="1"/>
    <col min="6144" max="6144" width="11" bestFit="1" customWidth="1"/>
    <col min="6145" max="6145" width="43.28515625" customWidth="1"/>
    <col min="6146" max="6146" width="21.140625" customWidth="1"/>
    <col min="6147" max="6147" width="16.7109375" bestFit="1" customWidth="1"/>
    <col min="6148" max="6149" width="15.7109375" bestFit="1" customWidth="1"/>
    <col min="6159" max="6159" width="30.85546875" customWidth="1"/>
    <col min="6160" max="6160" width="16.5703125" customWidth="1"/>
    <col min="6161" max="6161" width="15.7109375" customWidth="1"/>
    <col min="6399" max="6399" width="8.140625" customWidth="1"/>
    <col min="6400" max="6400" width="11" bestFit="1" customWidth="1"/>
    <col min="6401" max="6401" width="43.28515625" customWidth="1"/>
    <col min="6402" max="6402" width="21.140625" customWidth="1"/>
    <col min="6403" max="6403" width="16.7109375" bestFit="1" customWidth="1"/>
    <col min="6404" max="6405" width="15.7109375" bestFit="1" customWidth="1"/>
    <col min="6415" max="6415" width="30.85546875" customWidth="1"/>
    <col min="6416" max="6416" width="16.5703125" customWidth="1"/>
    <col min="6417" max="6417" width="15.7109375" customWidth="1"/>
    <col min="6655" max="6655" width="8.140625" customWidth="1"/>
    <col min="6656" max="6656" width="11" bestFit="1" customWidth="1"/>
    <col min="6657" max="6657" width="43.28515625" customWidth="1"/>
    <col min="6658" max="6658" width="21.140625" customWidth="1"/>
    <col min="6659" max="6659" width="16.7109375" bestFit="1" customWidth="1"/>
    <col min="6660" max="6661" width="15.7109375" bestFit="1" customWidth="1"/>
    <col min="6671" max="6671" width="30.85546875" customWidth="1"/>
    <col min="6672" max="6672" width="16.5703125" customWidth="1"/>
    <col min="6673" max="6673" width="15.7109375" customWidth="1"/>
    <col min="6911" max="6911" width="8.140625" customWidth="1"/>
    <col min="6912" max="6912" width="11" bestFit="1" customWidth="1"/>
    <col min="6913" max="6913" width="43.28515625" customWidth="1"/>
    <col min="6914" max="6914" width="21.140625" customWidth="1"/>
    <col min="6915" max="6915" width="16.7109375" bestFit="1" customWidth="1"/>
    <col min="6916" max="6917" width="15.7109375" bestFit="1" customWidth="1"/>
    <col min="6927" max="6927" width="30.85546875" customWidth="1"/>
    <col min="6928" max="6928" width="16.5703125" customWidth="1"/>
    <col min="6929" max="6929" width="15.7109375" customWidth="1"/>
    <col min="7167" max="7167" width="8.140625" customWidth="1"/>
    <col min="7168" max="7168" width="11" bestFit="1" customWidth="1"/>
    <col min="7169" max="7169" width="43.28515625" customWidth="1"/>
    <col min="7170" max="7170" width="21.140625" customWidth="1"/>
    <col min="7171" max="7171" width="16.7109375" bestFit="1" customWidth="1"/>
    <col min="7172" max="7173" width="15.7109375" bestFit="1" customWidth="1"/>
    <col min="7183" max="7183" width="30.85546875" customWidth="1"/>
    <col min="7184" max="7184" width="16.5703125" customWidth="1"/>
    <col min="7185" max="7185" width="15.7109375" customWidth="1"/>
    <col min="7423" max="7423" width="8.140625" customWidth="1"/>
    <col min="7424" max="7424" width="11" bestFit="1" customWidth="1"/>
    <col min="7425" max="7425" width="43.28515625" customWidth="1"/>
    <col min="7426" max="7426" width="21.140625" customWidth="1"/>
    <col min="7427" max="7427" width="16.7109375" bestFit="1" customWidth="1"/>
    <col min="7428" max="7429" width="15.7109375" bestFit="1" customWidth="1"/>
    <col min="7439" max="7439" width="30.85546875" customWidth="1"/>
    <col min="7440" max="7440" width="16.5703125" customWidth="1"/>
    <col min="7441" max="7441" width="15.7109375" customWidth="1"/>
    <col min="7679" max="7679" width="8.140625" customWidth="1"/>
    <col min="7680" max="7680" width="11" bestFit="1" customWidth="1"/>
    <col min="7681" max="7681" width="43.28515625" customWidth="1"/>
    <col min="7682" max="7682" width="21.140625" customWidth="1"/>
    <col min="7683" max="7683" width="16.7109375" bestFit="1" customWidth="1"/>
    <col min="7684" max="7685" width="15.7109375" bestFit="1" customWidth="1"/>
    <col min="7695" max="7695" width="30.85546875" customWidth="1"/>
    <col min="7696" max="7696" width="16.5703125" customWidth="1"/>
    <col min="7697" max="7697" width="15.7109375" customWidth="1"/>
    <col min="7935" max="7935" width="8.140625" customWidth="1"/>
    <col min="7936" max="7936" width="11" bestFit="1" customWidth="1"/>
    <col min="7937" max="7937" width="43.28515625" customWidth="1"/>
    <col min="7938" max="7938" width="21.140625" customWidth="1"/>
    <col min="7939" max="7939" width="16.7109375" bestFit="1" customWidth="1"/>
    <col min="7940" max="7941" width="15.7109375" bestFit="1" customWidth="1"/>
    <col min="7951" max="7951" width="30.85546875" customWidth="1"/>
    <col min="7952" max="7952" width="16.5703125" customWidth="1"/>
    <col min="7953" max="7953" width="15.7109375" customWidth="1"/>
    <col min="8191" max="8191" width="8.140625" customWidth="1"/>
    <col min="8192" max="8192" width="11" bestFit="1" customWidth="1"/>
    <col min="8193" max="8193" width="43.28515625" customWidth="1"/>
    <col min="8194" max="8194" width="21.140625" customWidth="1"/>
    <col min="8195" max="8195" width="16.7109375" bestFit="1" customWidth="1"/>
    <col min="8196" max="8197" width="15.7109375" bestFit="1" customWidth="1"/>
    <col min="8207" max="8207" width="30.85546875" customWidth="1"/>
    <col min="8208" max="8208" width="16.5703125" customWidth="1"/>
    <col min="8209" max="8209" width="15.7109375" customWidth="1"/>
    <col min="8447" max="8447" width="8.140625" customWidth="1"/>
    <col min="8448" max="8448" width="11" bestFit="1" customWidth="1"/>
    <col min="8449" max="8449" width="43.28515625" customWidth="1"/>
    <col min="8450" max="8450" width="21.140625" customWidth="1"/>
    <col min="8451" max="8451" width="16.7109375" bestFit="1" customWidth="1"/>
    <col min="8452" max="8453" width="15.7109375" bestFit="1" customWidth="1"/>
    <col min="8463" max="8463" width="30.85546875" customWidth="1"/>
    <col min="8464" max="8464" width="16.5703125" customWidth="1"/>
    <col min="8465" max="8465" width="15.7109375" customWidth="1"/>
    <col min="8703" max="8703" width="8.140625" customWidth="1"/>
    <col min="8704" max="8704" width="11" bestFit="1" customWidth="1"/>
    <col min="8705" max="8705" width="43.28515625" customWidth="1"/>
    <col min="8706" max="8706" width="21.140625" customWidth="1"/>
    <col min="8707" max="8707" width="16.7109375" bestFit="1" customWidth="1"/>
    <col min="8708" max="8709" width="15.7109375" bestFit="1" customWidth="1"/>
    <col min="8719" max="8719" width="30.85546875" customWidth="1"/>
    <col min="8720" max="8720" width="16.5703125" customWidth="1"/>
    <col min="8721" max="8721" width="15.7109375" customWidth="1"/>
    <col min="8959" max="8959" width="8.140625" customWidth="1"/>
    <col min="8960" max="8960" width="11" bestFit="1" customWidth="1"/>
    <col min="8961" max="8961" width="43.28515625" customWidth="1"/>
    <col min="8962" max="8962" width="21.140625" customWidth="1"/>
    <col min="8963" max="8963" width="16.7109375" bestFit="1" customWidth="1"/>
    <col min="8964" max="8965" width="15.7109375" bestFit="1" customWidth="1"/>
    <col min="8975" max="8975" width="30.85546875" customWidth="1"/>
    <col min="8976" max="8976" width="16.5703125" customWidth="1"/>
    <col min="8977" max="8977" width="15.7109375" customWidth="1"/>
    <col min="9215" max="9215" width="8.140625" customWidth="1"/>
    <col min="9216" max="9216" width="11" bestFit="1" customWidth="1"/>
    <col min="9217" max="9217" width="43.28515625" customWidth="1"/>
    <col min="9218" max="9218" width="21.140625" customWidth="1"/>
    <col min="9219" max="9219" width="16.7109375" bestFit="1" customWidth="1"/>
    <col min="9220" max="9221" width="15.7109375" bestFit="1" customWidth="1"/>
    <col min="9231" max="9231" width="30.85546875" customWidth="1"/>
    <col min="9232" max="9232" width="16.5703125" customWidth="1"/>
    <col min="9233" max="9233" width="15.7109375" customWidth="1"/>
    <col min="9471" max="9471" width="8.140625" customWidth="1"/>
    <col min="9472" max="9472" width="11" bestFit="1" customWidth="1"/>
    <col min="9473" max="9473" width="43.28515625" customWidth="1"/>
    <col min="9474" max="9474" width="21.140625" customWidth="1"/>
    <col min="9475" max="9475" width="16.7109375" bestFit="1" customWidth="1"/>
    <col min="9476" max="9477" width="15.7109375" bestFit="1" customWidth="1"/>
    <col min="9487" max="9487" width="30.85546875" customWidth="1"/>
    <col min="9488" max="9488" width="16.5703125" customWidth="1"/>
    <col min="9489" max="9489" width="15.7109375" customWidth="1"/>
    <col min="9727" max="9727" width="8.140625" customWidth="1"/>
    <col min="9728" max="9728" width="11" bestFit="1" customWidth="1"/>
    <col min="9729" max="9729" width="43.28515625" customWidth="1"/>
    <col min="9730" max="9730" width="21.140625" customWidth="1"/>
    <col min="9731" max="9731" width="16.7109375" bestFit="1" customWidth="1"/>
    <col min="9732" max="9733" width="15.7109375" bestFit="1" customWidth="1"/>
    <col min="9743" max="9743" width="30.85546875" customWidth="1"/>
    <col min="9744" max="9744" width="16.5703125" customWidth="1"/>
    <col min="9745" max="9745" width="15.7109375" customWidth="1"/>
    <col min="9983" max="9983" width="8.140625" customWidth="1"/>
    <col min="9984" max="9984" width="11" bestFit="1" customWidth="1"/>
    <col min="9985" max="9985" width="43.28515625" customWidth="1"/>
    <col min="9986" max="9986" width="21.140625" customWidth="1"/>
    <col min="9987" max="9987" width="16.7109375" bestFit="1" customWidth="1"/>
    <col min="9988" max="9989" width="15.7109375" bestFit="1" customWidth="1"/>
    <col min="9999" max="9999" width="30.85546875" customWidth="1"/>
    <col min="10000" max="10000" width="16.5703125" customWidth="1"/>
    <col min="10001" max="10001" width="15.7109375" customWidth="1"/>
    <col min="10239" max="10239" width="8.140625" customWidth="1"/>
    <col min="10240" max="10240" width="11" bestFit="1" customWidth="1"/>
    <col min="10241" max="10241" width="43.28515625" customWidth="1"/>
    <col min="10242" max="10242" width="21.140625" customWidth="1"/>
    <col min="10243" max="10243" width="16.7109375" bestFit="1" customWidth="1"/>
    <col min="10244" max="10245" width="15.7109375" bestFit="1" customWidth="1"/>
    <col min="10255" max="10255" width="30.85546875" customWidth="1"/>
    <col min="10256" max="10256" width="16.5703125" customWidth="1"/>
    <col min="10257" max="10257" width="15.7109375" customWidth="1"/>
    <col min="10495" max="10495" width="8.140625" customWidth="1"/>
    <col min="10496" max="10496" width="11" bestFit="1" customWidth="1"/>
    <col min="10497" max="10497" width="43.28515625" customWidth="1"/>
    <col min="10498" max="10498" width="21.140625" customWidth="1"/>
    <col min="10499" max="10499" width="16.7109375" bestFit="1" customWidth="1"/>
    <col min="10500" max="10501" width="15.7109375" bestFit="1" customWidth="1"/>
    <col min="10511" max="10511" width="30.85546875" customWidth="1"/>
    <col min="10512" max="10512" width="16.5703125" customWidth="1"/>
    <col min="10513" max="10513" width="15.7109375" customWidth="1"/>
    <col min="10751" max="10751" width="8.140625" customWidth="1"/>
    <col min="10752" max="10752" width="11" bestFit="1" customWidth="1"/>
    <col min="10753" max="10753" width="43.28515625" customWidth="1"/>
    <col min="10754" max="10754" width="21.140625" customWidth="1"/>
    <col min="10755" max="10755" width="16.7109375" bestFit="1" customWidth="1"/>
    <col min="10756" max="10757" width="15.7109375" bestFit="1" customWidth="1"/>
    <col min="10767" max="10767" width="30.85546875" customWidth="1"/>
    <col min="10768" max="10768" width="16.5703125" customWidth="1"/>
    <col min="10769" max="10769" width="15.7109375" customWidth="1"/>
    <col min="11007" max="11007" width="8.140625" customWidth="1"/>
    <col min="11008" max="11008" width="11" bestFit="1" customWidth="1"/>
    <col min="11009" max="11009" width="43.28515625" customWidth="1"/>
    <col min="11010" max="11010" width="21.140625" customWidth="1"/>
    <col min="11011" max="11011" width="16.7109375" bestFit="1" customWidth="1"/>
    <col min="11012" max="11013" width="15.7109375" bestFit="1" customWidth="1"/>
    <col min="11023" max="11023" width="30.85546875" customWidth="1"/>
    <col min="11024" max="11024" width="16.5703125" customWidth="1"/>
    <col min="11025" max="11025" width="15.7109375" customWidth="1"/>
    <col min="11263" max="11263" width="8.140625" customWidth="1"/>
    <col min="11264" max="11264" width="11" bestFit="1" customWidth="1"/>
    <col min="11265" max="11265" width="43.28515625" customWidth="1"/>
    <col min="11266" max="11266" width="21.140625" customWidth="1"/>
    <col min="11267" max="11267" width="16.7109375" bestFit="1" customWidth="1"/>
    <col min="11268" max="11269" width="15.7109375" bestFit="1" customWidth="1"/>
    <col min="11279" max="11279" width="30.85546875" customWidth="1"/>
    <col min="11280" max="11280" width="16.5703125" customWidth="1"/>
    <col min="11281" max="11281" width="15.7109375" customWidth="1"/>
    <col min="11519" max="11519" width="8.140625" customWidth="1"/>
    <col min="11520" max="11520" width="11" bestFit="1" customWidth="1"/>
    <col min="11521" max="11521" width="43.28515625" customWidth="1"/>
    <col min="11522" max="11522" width="21.140625" customWidth="1"/>
    <col min="11523" max="11523" width="16.7109375" bestFit="1" customWidth="1"/>
    <col min="11524" max="11525" width="15.7109375" bestFit="1" customWidth="1"/>
    <col min="11535" max="11535" width="30.85546875" customWidth="1"/>
    <col min="11536" max="11536" width="16.5703125" customWidth="1"/>
    <col min="11537" max="11537" width="15.7109375" customWidth="1"/>
    <col min="11775" max="11775" width="8.140625" customWidth="1"/>
    <col min="11776" max="11776" width="11" bestFit="1" customWidth="1"/>
    <col min="11777" max="11777" width="43.28515625" customWidth="1"/>
    <col min="11778" max="11778" width="21.140625" customWidth="1"/>
    <col min="11779" max="11779" width="16.7109375" bestFit="1" customWidth="1"/>
    <col min="11780" max="11781" width="15.7109375" bestFit="1" customWidth="1"/>
    <col min="11791" max="11791" width="30.85546875" customWidth="1"/>
    <col min="11792" max="11792" width="16.5703125" customWidth="1"/>
    <col min="11793" max="11793" width="15.7109375" customWidth="1"/>
    <col min="12031" max="12031" width="8.140625" customWidth="1"/>
    <col min="12032" max="12032" width="11" bestFit="1" customWidth="1"/>
    <col min="12033" max="12033" width="43.28515625" customWidth="1"/>
    <col min="12034" max="12034" width="21.140625" customWidth="1"/>
    <col min="12035" max="12035" width="16.7109375" bestFit="1" customWidth="1"/>
    <col min="12036" max="12037" width="15.7109375" bestFit="1" customWidth="1"/>
    <col min="12047" max="12047" width="30.85546875" customWidth="1"/>
    <col min="12048" max="12048" width="16.5703125" customWidth="1"/>
    <col min="12049" max="12049" width="15.7109375" customWidth="1"/>
    <col min="12287" max="12287" width="8.140625" customWidth="1"/>
    <col min="12288" max="12288" width="11" bestFit="1" customWidth="1"/>
    <col min="12289" max="12289" width="43.28515625" customWidth="1"/>
    <col min="12290" max="12290" width="21.140625" customWidth="1"/>
    <col min="12291" max="12291" width="16.7109375" bestFit="1" customWidth="1"/>
    <col min="12292" max="12293" width="15.7109375" bestFit="1" customWidth="1"/>
    <col min="12303" max="12303" width="30.85546875" customWidth="1"/>
    <col min="12304" max="12304" width="16.5703125" customWidth="1"/>
    <col min="12305" max="12305" width="15.7109375" customWidth="1"/>
    <col min="12543" max="12543" width="8.140625" customWidth="1"/>
    <col min="12544" max="12544" width="11" bestFit="1" customWidth="1"/>
    <col min="12545" max="12545" width="43.28515625" customWidth="1"/>
    <col min="12546" max="12546" width="21.140625" customWidth="1"/>
    <col min="12547" max="12547" width="16.7109375" bestFit="1" customWidth="1"/>
    <col min="12548" max="12549" width="15.7109375" bestFit="1" customWidth="1"/>
    <col min="12559" max="12559" width="30.85546875" customWidth="1"/>
    <col min="12560" max="12560" width="16.5703125" customWidth="1"/>
    <col min="12561" max="12561" width="15.7109375" customWidth="1"/>
    <col min="12799" max="12799" width="8.140625" customWidth="1"/>
    <col min="12800" max="12800" width="11" bestFit="1" customWidth="1"/>
    <col min="12801" max="12801" width="43.28515625" customWidth="1"/>
    <col min="12802" max="12802" width="21.140625" customWidth="1"/>
    <col min="12803" max="12803" width="16.7109375" bestFit="1" customWidth="1"/>
    <col min="12804" max="12805" width="15.7109375" bestFit="1" customWidth="1"/>
    <col min="12815" max="12815" width="30.85546875" customWidth="1"/>
    <col min="12816" max="12816" width="16.5703125" customWidth="1"/>
    <col min="12817" max="12817" width="15.7109375" customWidth="1"/>
    <col min="13055" max="13055" width="8.140625" customWidth="1"/>
    <col min="13056" max="13056" width="11" bestFit="1" customWidth="1"/>
    <col min="13057" max="13057" width="43.28515625" customWidth="1"/>
    <col min="13058" max="13058" width="21.140625" customWidth="1"/>
    <col min="13059" max="13059" width="16.7109375" bestFit="1" customWidth="1"/>
    <col min="13060" max="13061" width="15.7109375" bestFit="1" customWidth="1"/>
    <col min="13071" max="13071" width="30.85546875" customWidth="1"/>
    <col min="13072" max="13072" width="16.5703125" customWidth="1"/>
    <col min="13073" max="13073" width="15.7109375" customWidth="1"/>
    <col min="13311" max="13311" width="8.140625" customWidth="1"/>
    <col min="13312" max="13312" width="11" bestFit="1" customWidth="1"/>
    <col min="13313" max="13313" width="43.28515625" customWidth="1"/>
    <col min="13314" max="13314" width="21.140625" customWidth="1"/>
    <col min="13315" max="13315" width="16.7109375" bestFit="1" customWidth="1"/>
    <col min="13316" max="13317" width="15.7109375" bestFit="1" customWidth="1"/>
    <col min="13327" max="13327" width="30.85546875" customWidth="1"/>
    <col min="13328" max="13328" width="16.5703125" customWidth="1"/>
    <col min="13329" max="13329" width="15.7109375" customWidth="1"/>
    <col min="13567" max="13567" width="8.140625" customWidth="1"/>
    <col min="13568" max="13568" width="11" bestFit="1" customWidth="1"/>
    <col min="13569" max="13569" width="43.28515625" customWidth="1"/>
    <col min="13570" max="13570" width="21.140625" customWidth="1"/>
    <col min="13571" max="13571" width="16.7109375" bestFit="1" customWidth="1"/>
    <col min="13572" max="13573" width="15.7109375" bestFit="1" customWidth="1"/>
    <col min="13583" max="13583" width="30.85546875" customWidth="1"/>
    <col min="13584" max="13584" width="16.5703125" customWidth="1"/>
    <col min="13585" max="13585" width="15.7109375" customWidth="1"/>
    <col min="13823" max="13823" width="8.140625" customWidth="1"/>
    <col min="13824" max="13824" width="11" bestFit="1" customWidth="1"/>
    <col min="13825" max="13825" width="43.28515625" customWidth="1"/>
    <col min="13826" max="13826" width="21.140625" customWidth="1"/>
    <col min="13827" max="13827" width="16.7109375" bestFit="1" customWidth="1"/>
    <col min="13828" max="13829" width="15.7109375" bestFit="1" customWidth="1"/>
    <col min="13839" max="13839" width="30.85546875" customWidth="1"/>
    <col min="13840" max="13840" width="16.5703125" customWidth="1"/>
    <col min="13841" max="13841" width="15.7109375" customWidth="1"/>
    <col min="14079" max="14079" width="8.140625" customWidth="1"/>
    <col min="14080" max="14080" width="11" bestFit="1" customWidth="1"/>
    <col min="14081" max="14081" width="43.28515625" customWidth="1"/>
    <col min="14082" max="14082" width="21.140625" customWidth="1"/>
    <col min="14083" max="14083" width="16.7109375" bestFit="1" customWidth="1"/>
    <col min="14084" max="14085" width="15.7109375" bestFit="1" customWidth="1"/>
    <col min="14095" max="14095" width="30.85546875" customWidth="1"/>
    <col min="14096" max="14096" width="16.5703125" customWidth="1"/>
    <col min="14097" max="14097" width="15.7109375" customWidth="1"/>
    <col min="14335" max="14335" width="8.140625" customWidth="1"/>
    <col min="14336" max="14336" width="11" bestFit="1" customWidth="1"/>
    <col min="14337" max="14337" width="43.28515625" customWidth="1"/>
    <col min="14338" max="14338" width="21.140625" customWidth="1"/>
    <col min="14339" max="14339" width="16.7109375" bestFit="1" customWidth="1"/>
    <col min="14340" max="14341" width="15.7109375" bestFit="1" customWidth="1"/>
    <col min="14351" max="14351" width="30.85546875" customWidth="1"/>
    <col min="14352" max="14352" width="16.5703125" customWidth="1"/>
    <col min="14353" max="14353" width="15.7109375" customWidth="1"/>
    <col min="14591" max="14591" width="8.140625" customWidth="1"/>
    <col min="14592" max="14592" width="11" bestFit="1" customWidth="1"/>
    <col min="14593" max="14593" width="43.28515625" customWidth="1"/>
    <col min="14594" max="14594" width="21.140625" customWidth="1"/>
    <col min="14595" max="14595" width="16.7109375" bestFit="1" customWidth="1"/>
    <col min="14596" max="14597" width="15.7109375" bestFit="1" customWidth="1"/>
    <col min="14607" max="14607" width="30.85546875" customWidth="1"/>
    <col min="14608" max="14608" width="16.5703125" customWidth="1"/>
    <col min="14609" max="14609" width="15.7109375" customWidth="1"/>
    <col min="14847" max="14847" width="8.140625" customWidth="1"/>
    <col min="14848" max="14848" width="11" bestFit="1" customWidth="1"/>
    <col min="14849" max="14849" width="43.28515625" customWidth="1"/>
    <col min="14850" max="14850" width="21.140625" customWidth="1"/>
    <col min="14851" max="14851" width="16.7109375" bestFit="1" customWidth="1"/>
    <col min="14852" max="14853" width="15.7109375" bestFit="1" customWidth="1"/>
    <col min="14863" max="14863" width="30.85546875" customWidth="1"/>
    <col min="14864" max="14864" width="16.5703125" customWidth="1"/>
    <col min="14865" max="14865" width="15.7109375" customWidth="1"/>
    <col min="15103" max="15103" width="8.140625" customWidth="1"/>
    <col min="15104" max="15104" width="11" bestFit="1" customWidth="1"/>
    <col min="15105" max="15105" width="43.28515625" customWidth="1"/>
    <col min="15106" max="15106" width="21.140625" customWidth="1"/>
    <col min="15107" max="15107" width="16.7109375" bestFit="1" customWidth="1"/>
    <col min="15108" max="15109" width="15.7109375" bestFit="1" customWidth="1"/>
    <col min="15119" max="15119" width="30.85546875" customWidth="1"/>
    <col min="15120" max="15120" width="16.5703125" customWidth="1"/>
    <col min="15121" max="15121" width="15.7109375" customWidth="1"/>
    <col min="15359" max="15359" width="8.140625" customWidth="1"/>
    <col min="15360" max="15360" width="11" bestFit="1" customWidth="1"/>
    <col min="15361" max="15361" width="43.28515625" customWidth="1"/>
    <col min="15362" max="15362" width="21.140625" customWidth="1"/>
    <col min="15363" max="15363" width="16.7109375" bestFit="1" customWidth="1"/>
    <col min="15364" max="15365" width="15.7109375" bestFit="1" customWidth="1"/>
    <col min="15375" max="15375" width="30.85546875" customWidth="1"/>
    <col min="15376" max="15376" width="16.5703125" customWidth="1"/>
    <col min="15377" max="15377" width="15.7109375" customWidth="1"/>
    <col min="15615" max="15615" width="8.140625" customWidth="1"/>
    <col min="15616" max="15616" width="11" bestFit="1" customWidth="1"/>
    <col min="15617" max="15617" width="43.28515625" customWidth="1"/>
    <col min="15618" max="15618" width="21.140625" customWidth="1"/>
    <col min="15619" max="15619" width="16.7109375" bestFit="1" customWidth="1"/>
    <col min="15620" max="15621" width="15.7109375" bestFit="1" customWidth="1"/>
    <col min="15631" max="15631" width="30.85546875" customWidth="1"/>
    <col min="15632" max="15632" width="16.5703125" customWidth="1"/>
    <col min="15633" max="15633" width="15.7109375" customWidth="1"/>
    <col min="15871" max="15871" width="8.140625" customWidth="1"/>
    <col min="15872" max="15872" width="11" bestFit="1" customWidth="1"/>
    <col min="15873" max="15873" width="43.28515625" customWidth="1"/>
    <col min="15874" max="15874" width="21.140625" customWidth="1"/>
    <col min="15875" max="15875" width="16.7109375" bestFit="1" customWidth="1"/>
    <col min="15876" max="15877" width="15.7109375" bestFit="1" customWidth="1"/>
    <col min="15887" max="15887" width="30.85546875" customWidth="1"/>
    <col min="15888" max="15888" width="16.5703125" customWidth="1"/>
    <col min="15889" max="15889" width="15.7109375" customWidth="1"/>
    <col min="16127" max="16127" width="8.140625" customWidth="1"/>
    <col min="16128" max="16128" width="11" bestFit="1" customWidth="1"/>
    <col min="16129" max="16129" width="43.28515625" customWidth="1"/>
    <col min="16130" max="16130" width="21.140625" customWidth="1"/>
    <col min="16131" max="16131" width="16.7109375" bestFit="1" customWidth="1"/>
    <col min="16132" max="16133" width="15.7109375" bestFit="1" customWidth="1"/>
    <col min="16143" max="16143" width="30.85546875" customWidth="1"/>
    <col min="16144" max="16144" width="16.5703125" customWidth="1"/>
    <col min="16145" max="16145" width="15.7109375" customWidth="1"/>
  </cols>
  <sheetData>
    <row r="7" spans="1:8" ht="46.5" customHeight="1">
      <c r="A7" s="1" t="s">
        <v>175</v>
      </c>
      <c r="B7" s="1"/>
      <c r="E7" s="1"/>
      <c r="F7" s="1"/>
      <c r="G7" s="1"/>
      <c r="H7" s="1"/>
    </row>
    <row r="8" spans="1:8" ht="23.25">
      <c r="A8" s="2"/>
      <c r="B8" s="3"/>
    </row>
    <row r="9" spans="1:8" ht="23.25">
      <c r="A9" s="2"/>
      <c r="B9" s="3"/>
    </row>
    <row r="12" spans="1:8">
      <c r="A12" s="5" t="s">
        <v>0</v>
      </c>
      <c r="B12" s="6">
        <f>'[1]Rozpočet ke schválení'!C19</f>
        <v>104013300</v>
      </c>
    </row>
    <row r="13" spans="1:8">
      <c r="A13" s="5" t="s">
        <v>1</v>
      </c>
      <c r="B13" s="6">
        <f>'[1]Rozpočet ke schválení'!C20</f>
        <v>126385391</v>
      </c>
    </row>
    <row r="14" spans="1:8" ht="26.25">
      <c r="A14" s="7" t="s">
        <v>2</v>
      </c>
      <c r="B14" s="6">
        <f>'[1]Rozpočet ke schválení'!C21</f>
        <v>31792011</v>
      </c>
      <c r="C14" s="4"/>
    </row>
    <row r="15" spans="1:8">
      <c r="A15" s="5"/>
      <c r="B15" s="6"/>
    </row>
    <row r="16" spans="1:8">
      <c r="A16" s="5" t="s">
        <v>3</v>
      </c>
      <c r="B16" s="6">
        <f>B12-B13+B14</f>
        <v>9419920</v>
      </c>
    </row>
    <row r="18" spans="1:2" ht="30" customHeight="1">
      <c r="A18" s="8" t="s">
        <v>2</v>
      </c>
      <c r="B18" s="8"/>
    </row>
    <row r="19" spans="1:2">
      <c r="A19" s="9"/>
      <c r="B19" s="10"/>
    </row>
    <row r="21" spans="1:2" ht="15.75" thickBot="1">
      <c r="A21" s="11" t="s">
        <v>4</v>
      </c>
      <c r="B21" s="12"/>
    </row>
    <row r="22" spans="1:2">
      <c r="A22" t="s">
        <v>5</v>
      </c>
      <c r="B22" s="14">
        <f>'[1]Rozpis rozpočtu - financování'!J6</f>
        <v>-62073</v>
      </c>
    </row>
    <row r="23" spans="1:2">
      <c r="A23" s="13" t="s">
        <v>6</v>
      </c>
      <c r="B23" s="14">
        <f>'[1]Rozpis rozpočtu - financování'!J7</f>
        <v>-145916</v>
      </c>
    </row>
    <row r="24" spans="1:2">
      <c r="A24" s="15" t="s">
        <v>7</v>
      </c>
      <c r="B24" s="16">
        <f>'[1]Rozpis rozpočtu - financování'!J8</f>
        <v>31000000</v>
      </c>
    </row>
    <row r="25" spans="1:2">
      <c r="A25" t="s">
        <v>8</v>
      </c>
      <c r="B25" s="16">
        <v>1000000</v>
      </c>
    </row>
    <row r="26" spans="1:2">
      <c r="A26" s="15" t="s">
        <v>9</v>
      </c>
      <c r="B26" s="16">
        <f>'[1]Rozpis rozpočtu - financování'!J10</f>
        <v>0</v>
      </c>
    </row>
    <row r="28" spans="1:2">
      <c r="A28" s="54" t="s">
        <v>10</v>
      </c>
      <c r="B28" s="18">
        <f>SUM(B22:B27)</f>
        <v>31792011</v>
      </c>
    </row>
    <row r="31" spans="1:2">
      <c r="A31" s="55" t="s">
        <v>11</v>
      </c>
      <c r="B31" s="55"/>
    </row>
    <row r="33" spans="1:2" ht="15" customHeight="1">
      <c r="A33" s="19" t="s">
        <v>12</v>
      </c>
      <c r="B33" s="19"/>
    </row>
    <row r="34" spans="1:2">
      <c r="A34" s="20" t="s">
        <v>13</v>
      </c>
      <c r="B34" s="21">
        <v>12600000</v>
      </c>
    </row>
    <row r="35" spans="1:2">
      <c r="A35" s="20" t="s">
        <v>14</v>
      </c>
      <c r="B35" s="21">
        <v>1000000</v>
      </c>
    </row>
    <row r="36" spans="1:2">
      <c r="A36" s="20" t="s">
        <v>15</v>
      </c>
      <c r="B36" s="21">
        <v>1200000</v>
      </c>
    </row>
    <row r="37" spans="1:2">
      <c r="A37" s="20" t="s">
        <v>16</v>
      </c>
      <c r="B37" s="21">
        <v>11600000</v>
      </c>
    </row>
    <row r="38" spans="1:2">
      <c r="A38" s="20" t="s">
        <v>17</v>
      </c>
      <c r="B38" s="21">
        <v>3000000</v>
      </c>
    </row>
    <row r="39" spans="1:2">
      <c r="A39" s="20" t="s">
        <v>18</v>
      </c>
      <c r="B39" s="21">
        <v>25100000</v>
      </c>
    </row>
    <row r="40" spans="1:2" ht="30">
      <c r="A40" s="20" t="s">
        <v>19</v>
      </c>
      <c r="B40" s="21">
        <v>40000</v>
      </c>
    </row>
    <row r="41" spans="1:2">
      <c r="A41" s="20" t="s">
        <v>20</v>
      </c>
      <c r="B41" s="21">
        <v>3000000</v>
      </c>
    </row>
    <row r="42" spans="1:2">
      <c r="A42" s="20" t="s">
        <v>21</v>
      </c>
      <c r="B42" s="21">
        <v>300000</v>
      </c>
    </row>
    <row r="43" spans="1:2">
      <c r="A43" s="20" t="s">
        <v>22</v>
      </c>
      <c r="B43" s="21">
        <v>10000</v>
      </c>
    </row>
    <row r="44" spans="1:2">
      <c r="A44" s="20" t="s">
        <v>23</v>
      </c>
      <c r="B44" s="21">
        <v>50000</v>
      </c>
    </row>
    <row r="45" spans="1:2">
      <c r="A45" s="20" t="s">
        <v>24</v>
      </c>
      <c r="B45" s="21">
        <v>35000</v>
      </c>
    </row>
    <row r="46" spans="1:2">
      <c r="A46" s="20" t="s">
        <v>25</v>
      </c>
      <c r="B46" s="21">
        <v>250000</v>
      </c>
    </row>
    <row r="47" spans="1:2">
      <c r="A47" s="20" t="s">
        <v>26</v>
      </c>
      <c r="B47" s="21">
        <v>500000</v>
      </c>
    </row>
    <row r="48" spans="1:2">
      <c r="A48" s="20" t="s">
        <v>27</v>
      </c>
      <c r="B48" s="21">
        <v>3600000</v>
      </c>
    </row>
    <row r="49" spans="1:2">
      <c r="A49" s="20" t="s">
        <v>28</v>
      </c>
      <c r="B49" s="21">
        <v>850000</v>
      </c>
    </row>
    <row r="50" spans="1:2">
      <c r="A50" s="20" t="s">
        <v>29</v>
      </c>
      <c r="B50" s="21">
        <v>1000000</v>
      </c>
    </row>
    <row r="51" spans="1:2">
      <c r="A51" s="20" t="s">
        <v>30</v>
      </c>
      <c r="B51" s="21">
        <v>1500000</v>
      </c>
    </row>
    <row r="52" spans="1:2">
      <c r="A52" s="20" t="s">
        <v>31</v>
      </c>
      <c r="B52" s="21">
        <v>6500000</v>
      </c>
    </row>
    <row r="53" spans="1:2" ht="15" customHeight="1">
      <c r="A53" s="56" t="s">
        <v>32</v>
      </c>
      <c r="B53" s="22">
        <f>SUM(B34:B52)</f>
        <v>72135000</v>
      </c>
    </row>
    <row r="56" spans="1:2">
      <c r="A56" s="23" t="s">
        <v>33</v>
      </c>
      <c r="B56" s="23"/>
    </row>
    <row r="57" spans="1:2">
      <c r="A57" s="24" t="s">
        <v>34</v>
      </c>
      <c r="B57" s="21">
        <v>25000</v>
      </c>
    </row>
    <row r="58" spans="1:2" ht="30">
      <c r="A58" s="24" t="s">
        <v>35</v>
      </c>
      <c r="B58" s="21">
        <v>60000</v>
      </c>
    </row>
    <row r="59" spans="1:2">
      <c r="A59" s="24" t="s">
        <v>36</v>
      </c>
      <c r="B59" s="21">
        <v>70000</v>
      </c>
    </row>
    <row r="60" spans="1:2">
      <c r="A60" s="24" t="s">
        <v>37</v>
      </c>
      <c r="B60" s="21">
        <v>50000</v>
      </c>
    </row>
    <row r="61" spans="1:2">
      <c r="A61" s="24" t="s">
        <v>38</v>
      </c>
      <c r="B61" s="21">
        <v>480000</v>
      </c>
    </row>
    <row r="62" spans="1:2">
      <c r="A62" s="24" t="s">
        <v>39</v>
      </c>
      <c r="B62" s="21">
        <v>500000</v>
      </c>
    </row>
    <row r="63" spans="1:2">
      <c r="A63" s="24" t="s">
        <v>40</v>
      </c>
      <c r="B63" s="21">
        <v>1113000</v>
      </c>
    </row>
    <row r="64" spans="1:2">
      <c r="A64" s="24" t="s">
        <v>41</v>
      </c>
      <c r="B64" s="21">
        <v>80000</v>
      </c>
    </row>
    <row r="65" spans="1:2">
      <c r="A65" s="24" t="s">
        <v>42</v>
      </c>
      <c r="B65" s="21">
        <v>800000</v>
      </c>
    </row>
    <row r="66" spans="1:2">
      <c r="A66" s="24" t="s">
        <v>43</v>
      </c>
      <c r="B66" s="21">
        <v>85000</v>
      </c>
    </row>
    <row r="67" spans="1:2">
      <c r="A67" s="24" t="s">
        <v>44</v>
      </c>
      <c r="B67" s="21">
        <v>30000</v>
      </c>
    </row>
    <row r="68" spans="1:2">
      <c r="A68" s="24" t="s">
        <v>45</v>
      </c>
      <c r="B68" s="21">
        <v>300000</v>
      </c>
    </row>
    <row r="69" spans="1:2">
      <c r="A69" s="24" t="s">
        <v>46</v>
      </c>
      <c r="B69" s="21">
        <v>200000</v>
      </c>
    </row>
    <row r="70" spans="1:2">
      <c r="A70" s="24" t="s">
        <v>47</v>
      </c>
      <c r="B70" s="21">
        <v>140000</v>
      </c>
    </row>
    <row r="71" spans="1:2">
      <c r="A71" s="24" t="s">
        <v>48</v>
      </c>
      <c r="B71" s="21">
        <v>5000000</v>
      </c>
    </row>
    <row r="72" spans="1:2">
      <c r="A72" s="24" t="s">
        <v>49</v>
      </c>
      <c r="B72" s="21">
        <v>40000</v>
      </c>
    </row>
    <row r="73" spans="1:2">
      <c r="A73" s="24" t="s">
        <v>50</v>
      </c>
      <c r="B73" s="21">
        <v>15000</v>
      </c>
    </row>
    <row r="74" spans="1:2">
      <c r="A74" s="24" t="s">
        <v>51</v>
      </c>
      <c r="B74" s="26">
        <v>1500000</v>
      </c>
    </row>
    <row r="75" spans="1:2">
      <c r="A75" s="24" t="s">
        <v>52</v>
      </c>
      <c r="B75" s="21">
        <v>50000</v>
      </c>
    </row>
    <row r="76" spans="1:2">
      <c r="A76" s="24" t="s">
        <v>53</v>
      </c>
      <c r="B76" s="21">
        <v>500000</v>
      </c>
    </row>
    <row r="77" spans="1:2">
      <c r="A77" s="24" t="s">
        <v>54</v>
      </c>
      <c r="B77" s="21">
        <v>60000</v>
      </c>
    </row>
    <row r="78" spans="1:2">
      <c r="A78" s="24" t="s">
        <v>55</v>
      </c>
      <c r="B78" s="21">
        <v>900000</v>
      </c>
    </row>
    <row r="79" spans="1:2">
      <c r="A79" s="24" t="s">
        <v>56</v>
      </c>
      <c r="B79" s="21">
        <v>150000</v>
      </c>
    </row>
    <row r="80" spans="1:2">
      <c r="A80" s="24" t="s">
        <v>57</v>
      </c>
      <c r="B80" s="21">
        <v>4000</v>
      </c>
    </row>
    <row r="81" spans="1:4">
      <c r="A81" s="24" t="s">
        <v>58</v>
      </c>
      <c r="B81" s="21">
        <v>150000</v>
      </c>
    </row>
    <row r="82" spans="1:4">
      <c r="A82" s="24" t="s">
        <v>59</v>
      </c>
      <c r="B82" s="21">
        <v>50000</v>
      </c>
    </row>
    <row r="83" spans="1:4">
      <c r="A83" s="24" t="s">
        <v>60</v>
      </c>
      <c r="B83" s="21">
        <v>20000</v>
      </c>
    </row>
    <row r="84" spans="1:4">
      <c r="A84" s="24" t="s">
        <v>61</v>
      </c>
      <c r="B84" s="21">
        <v>40000</v>
      </c>
    </row>
    <row r="85" spans="1:4">
      <c r="A85" s="24" t="s">
        <v>62</v>
      </c>
      <c r="B85" s="21">
        <v>70000</v>
      </c>
    </row>
    <row r="86" spans="1:4">
      <c r="A86" s="24" t="s">
        <v>63</v>
      </c>
      <c r="B86" s="21">
        <v>5000</v>
      </c>
    </row>
    <row r="87" spans="1:4">
      <c r="A87" s="24" t="s">
        <v>64</v>
      </c>
      <c r="B87" s="21">
        <v>60000</v>
      </c>
    </row>
    <row r="88" spans="1:4">
      <c r="A88" s="24" t="s">
        <v>65</v>
      </c>
      <c r="B88" s="21">
        <v>280000</v>
      </c>
    </row>
    <row r="89" spans="1:4" ht="15" customHeight="1">
      <c r="A89" s="57" t="s">
        <v>66</v>
      </c>
      <c r="B89" s="27">
        <f>SUM(B57:B88)</f>
        <v>12827000</v>
      </c>
      <c r="C89" s="25"/>
      <c r="D89" s="25"/>
    </row>
    <row r="92" spans="1:4">
      <c r="A92" s="62" t="s">
        <v>67</v>
      </c>
      <c r="B92" s="28"/>
    </row>
    <row r="93" spans="1:4">
      <c r="A93" s="28" t="s">
        <v>68</v>
      </c>
      <c r="B93" s="21">
        <v>20000</v>
      </c>
    </row>
    <row r="94" spans="1:4">
      <c r="A94" s="28" t="s">
        <v>69</v>
      </c>
      <c r="B94" s="21">
        <v>150000</v>
      </c>
    </row>
    <row r="95" spans="1:4">
      <c r="A95" s="28" t="s">
        <v>70</v>
      </c>
      <c r="B95" s="21">
        <v>250000</v>
      </c>
    </row>
    <row r="96" spans="1:4">
      <c r="A96" s="28" t="s">
        <v>71</v>
      </c>
      <c r="B96" s="29">
        <f>SUM(B93:B95)</f>
        <v>420000</v>
      </c>
    </row>
    <row r="99" spans="1:2">
      <c r="A99" s="30" t="s">
        <v>72</v>
      </c>
      <c r="B99" s="30"/>
    </row>
    <row r="100" spans="1:2">
      <c r="A100" s="31" t="s">
        <v>73</v>
      </c>
      <c r="B100" s="32">
        <v>15601300</v>
      </c>
    </row>
    <row r="101" spans="1:2">
      <c r="A101" s="33" t="s">
        <v>74</v>
      </c>
      <c r="B101" s="32">
        <v>2180000</v>
      </c>
    </row>
    <row r="102" spans="1:2">
      <c r="A102" s="33" t="s">
        <v>75</v>
      </c>
      <c r="B102" s="32">
        <v>850000</v>
      </c>
    </row>
    <row r="103" spans="1:2">
      <c r="A103" s="58" t="s">
        <v>76</v>
      </c>
      <c r="B103" s="34">
        <f>SUM(B100:B102)</f>
        <v>18631300</v>
      </c>
    </row>
    <row r="106" spans="1:2">
      <c r="A106" s="55" t="s">
        <v>77</v>
      </c>
      <c r="B106" s="35">
        <f>B103+B96+B89+B53</f>
        <v>104013300</v>
      </c>
    </row>
    <row r="109" spans="1:2">
      <c r="A109" s="59" t="s">
        <v>78</v>
      </c>
      <c r="B109" s="59"/>
    </row>
    <row r="111" spans="1:2">
      <c r="A111" s="17" t="s">
        <v>79</v>
      </c>
      <c r="B111" s="17"/>
    </row>
    <row r="112" spans="1:2">
      <c r="A112" s="36" t="s">
        <v>80</v>
      </c>
      <c r="B112" s="37">
        <v>150000</v>
      </c>
    </row>
    <row r="113" spans="1:17">
      <c r="A113" s="36" t="s">
        <v>81</v>
      </c>
      <c r="B113" s="38">
        <v>500000</v>
      </c>
    </row>
    <row r="114" spans="1:17">
      <c r="A114" s="36" t="s">
        <v>82</v>
      </c>
      <c r="B114" s="39">
        <v>30000</v>
      </c>
      <c r="C114" s="4"/>
    </row>
    <row r="115" spans="1:17">
      <c r="A115" s="36" t="s">
        <v>83</v>
      </c>
      <c r="B115" s="39">
        <v>550000</v>
      </c>
    </row>
    <row r="116" spans="1:17">
      <c r="A116" s="36" t="s">
        <v>84</v>
      </c>
      <c r="B116" s="39">
        <v>1000000</v>
      </c>
    </row>
    <row r="117" spans="1:17">
      <c r="A117" s="36" t="s">
        <v>85</v>
      </c>
      <c r="B117" s="38">
        <v>600000</v>
      </c>
      <c r="M117" s="40"/>
      <c r="N117" s="40"/>
      <c r="O117" s="25"/>
      <c r="P117" s="41"/>
      <c r="Q117" s="42"/>
    </row>
    <row r="118" spans="1:17">
      <c r="A118" s="36" t="s">
        <v>86</v>
      </c>
      <c r="B118" s="38">
        <v>810000</v>
      </c>
      <c r="M118" s="40"/>
      <c r="N118" s="40"/>
      <c r="O118" s="25"/>
      <c r="P118" s="43"/>
      <c r="Q118" s="42"/>
    </row>
    <row r="119" spans="1:17">
      <c r="A119" s="36" t="s">
        <v>87</v>
      </c>
      <c r="B119" s="38">
        <v>880000</v>
      </c>
      <c r="M119" s="40"/>
      <c r="N119" s="40"/>
      <c r="O119" s="25"/>
      <c r="P119" s="43"/>
      <c r="Q119" s="42"/>
    </row>
    <row r="120" spans="1:17">
      <c r="A120" s="36" t="s">
        <v>88</v>
      </c>
      <c r="B120" s="38">
        <v>300000</v>
      </c>
      <c r="M120" s="40"/>
      <c r="N120" s="40"/>
      <c r="O120" s="25"/>
      <c r="P120" s="43"/>
      <c r="Q120" s="42"/>
    </row>
    <row r="121" spans="1:17">
      <c r="A121" s="36" t="s">
        <v>89</v>
      </c>
      <c r="B121" s="38">
        <v>3200000</v>
      </c>
      <c r="M121" s="40"/>
      <c r="N121" s="40"/>
      <c r="O121" s="25"/>
      <c r="P121" s="44"/>
      <c r="Q121" s="42"/>
    </row>
    <row r="122" spans="1:17">
      <c r="A122" s="36" t="s">
        <v>90</v>
      </c>
      <c r="B122" s="39">
        <v>20000</v>
      </c>
      <c r="M122" s="40"/>
      <c r="N122" s="40"/>
      <c r="O122" s="25"/>
      <c r="P122" s="43"/>
      <c r="Q122" s="42"/>
    </row>
    <row r="123" spans="1:17">
      <c r="A123" s="36" t="s">
        <v>91</v>
      </c>
      <c r="B123" s="39">
        <v>1043650</v>
      </c>
      <c r="M123" s="40"/>
      <c r="N123" s="40"/>
      <c r="O123" s="25"/>
      <c r="P123" s="43"/>
      <c r="Q123" s="42"/>
    </row>
    <row r="124" spans="1:17">
      <c r="A124" s="36" t="s">
        <v>92</v>
      </c>
      <c r="B124" s="39">
        <v>1033270</v>
      </c>
    </row>
    <row r="125" spans="1:17">
      <c r="A125" s="36" t="s">
        <v>93</v>
      </c>
      <c r="B125" s="38">
        <v>1525000</v>
      </c>
    </row>
    <row r="126" spans="1:17">
      <c r="A126" s="36" t="s">
        <v>94</v>
      </c>
      <c r="B126" s="38">
        <v>150000</v>
      </c>
    </row>
    <row r="127" spans="1:17">
      <c r="A127" s="36" t="s">
        <v>95</v>
      </c>
      <c r="B127" s="38">
        <v>45000</v>
      </c>
    </row>
    <row r="128" spans="1:17">
      <c r="A128" s="36" t="s">
        <v>96</v>
      </c>
      <c r="B128" s="38">
        <v>150000</v>
      </c>
    </row>
    <row r="129" spans="1:3">
      <c r="A129" s="36" t="s">
        <v>97</v>
      </c>
      <c r="B129" s="38">
        <v>1969500</v>
      </c>
    </row>
    <row r="130" spans="1:3">
      <c r="A130" s="36" t="s">
        <v>98</v>
      </c>
      <c r="B130" s="38">
        <v>250000</v>
      </c>
      <c r="C130" s="4"/>
    </row>
    <row r="131" spans="1:3">
      <c r="A131" s="36" t="s">
        <v>99</v>
      </c>
      <c r="B131" s="37">
        <v>52000</v>
      </c>
    </row>
    <row r="132" spans="1:3">
      <c r="A132" s="36" t="s">
        <v>100</v>
      </c>
      <c r="B132" s="37">
        <v>767000</v>
      </c>
    </row>
    <row r="133" spans="1:3">
      <c r="A133" s="36" t="s">
        <v>101</v>
      </c>
      <c r="B133" s="37">
        <v>150000</v>
      </c>
    </row>
    <row r="134" spans="1:3" ht="16.5" customHeight="1">
      <c r="A134" s="36" t="s">
        <v>102</v>
      </c>
      <c r="B134" s="37">
        <v>20000</v>
      </c>
    </row>
    <row r="135" spans="1:3">
      <c r="A135" s="36" t="s">
        <v>103</v>
      </c>
      <c r="B135" s="37">
        <v>405000</v>
      </c>
    </row>
    <row r="136" spans="1:3">
      <c r="A136" s="36" t="s">
        <v>104</v>
      </c>
      <c r="B136" s="37">
        <v>1400000</v>
      </c>
    </row>
    <row r="137" spans="1:3">
      <c r="A137" s="36" t="s">
        <v>105</v>
      </c>
      <c r="B137" s="45">
        <v>57000</v>
      </c>
    </row>
    <row r="138" spans="1:3">
      <c r="A138" s="36" t="s">
        <v>106</v>
      </c>
      <c r="B138" s="37">
        <v>350000</v>
      </c>
    </row>
    <row r="139" spans="1:3">
      <c r="A139" s="36" t="s">
        <v>107</v>
      </c>
      <c r="B139" s="37">
        <v>100250</v>
      </c>
    </row>
    <row r="140" spans="1:3">
      <c r="A140" t="s">
        <v>108</v>
      </c>
      <c r="B140" s="39">
        <v>1227000</v>
      </c>
    </row>
    <row r="141" spans="1:3">
      <c r="A141" s="36" t="s">
        <v>109</v>
      </c>
      <c r="B141" s="39">
        <v>200000</v>
      </c>
    </row>
    <row r="142" spans="1:3">
      <c r="A142" s="36" t="s">
        <v>110</v>
      </c>
      <c r="B142" s="37">
        <v>1000000</v>
      </c>
    </row>
    <row r="143" spans="1:3">
      <c r="A143" s="36" t="s">
        <v>111</v>
      </c>
      <c r="B143" s="37">
        <v>1657040</v>
      </c>
    </row>
    <row r="144" spans="1:3">
      <c r="A144" s="36" t="s">
        <v>112</v>
      </c>
      <c r="B144" s="37">
        <v>700000</v>
      </c>
    </row>
    <row r="145" spans="1:2">
      <c r="A145" s="36" t="s">
        <v>113</v>
      </c>
      <c r="B145" s="39">
        <v>171100</v>
      </c>
    </row>
    <row r="146" spans="1:2">
      <c r="A146" s="36" t="s">
        <v>114</v>
      </c>
      <c r="B146" s="38">
        <v>50000</v>
      </c>
    </row>
    <row r="147" spans="1:2">
      <c r="A147" s="36" t="s">
        <v>115</v>
      </c>
      <c r="B147" s="39">
        <v>310000</v>
      </c>
    </row>
    <row r="148" spans="1:2">
      <c r="A148" s="36" t="s">
        <v>116</v>
      </c>
      <c r="B148" s="39">
        <v>246000</v>
      </c>
    </row>
    <row r="149" spans="1:2">
      <c r="A149" s="36" t="s">
        <v>117</v>
      </c>
      <c r="B149" s="39">
        <v>1100000</v>
      </c>
    </row>
    <row r="150" spans="1:2">
      <c r="A150" s="36" t="s">
        <v>118</v>
      </c>
      <c r="B150" s="38">
        <v>20000</v>
      </c>
    </row>
    <row r="151" spans="1:2">
      <c r="A151" t="s">
        <v>119</v>
      </c>
      <c r="B151" s="46">
        <v>6576024</v>
      </c>
    </row>
    <row r="152" spans="1:2">
      <c r="A152" s="36" t="s">
        <v>120</v>
      </c>
      <c r="B152" s="39">
        <v>60000</v>
      </c>
    </row>
    <row r="153" spans="1:2">
      <c r="A153" s="36" t="s">
        <v>121</v>
      </c>
      <c r="B153" s="39">
        <f>3085500-150000</f>
        <v>2935500</v>
      </c>
    </row>
    <row r="154" spans="1:2" ht="15.75" customHeight="1">
      <c r="A154" s="36" t="s">
        <v>122</v>
      </c>
      <c r="B154" s="47">
        <v>40000</v>
      </c>
    </row>
    <row r="155" spans="1:2">
      <c r="A155" s="36" t="s">
        <v>123</v>
      </c>
      <c r="B155" s="39">
        <v>4070000</v>
      </c>
    </row>
    <row r="156" spans="1:2">
      <c r="A156" s="36" t="s">
        <v>124</v>
      </c>
      <c r="B156" s="39">
        <v>20000</v>
      </c>
    </row>
    <row r="157" spans="1:2">
      <c r="A157" s="36" t="s">
        <v>125</v>
      </c>
      <c r="B157" s="39">
        <v>920000</v>
      </c>
    </row>
    <row r="158" spans="1:2">
      <c r="A158" s="36" t="s">
        <v>126</v>
      </c>
      <c r="B158" s="37">
        <v>160000</v>
      </c>
    </row>
    <row r="159" spans="1:2">
      <c r="A159" s="36" t="s">
        <v>127</v>
      </c>
      <c r="B159" s="38">
        <v>10000</v>
      </c>
    </row>
    <row r="160" spans="1:2">
      <c r="A160" s="36" t="s">
        <v>128</v>
      </c>
      <c r="B160" s="38">
        <v>351064</v>
      </c>
    </row>
    <row r="161" spans="1:4">
      <c r="A161" s="36" t="s">
        <v>129</v>
      </c>
      <c r="B161" s="38">
        <v>100000</v>
      </c>
    </row>
    <row r="162" spans="1:4">
      <c r="A162" s="36" t="s">
        <v>130</v>
      </c>
      <c r="B162" s="38">
        <v>4494000</v>
      </c>
    </row>
    <row r="163" spans="1:4">
      <c r="A163" s="36" t="s">
        <v>131</v>
      </c>
      <c r="B163" s="38">
        <v>516500</v>
      </c>
    </row>
    <row r="164" spans="1:4">
      <c r="A164" s="36" t="s">
        <v>132</v>
      </c>
      <c r="B164" s="38">
        <v>694988</v>
      </c>
    </row>
    <row r="165" spans="1:4">
      <c r="A165" s="36" t="s">
        <v>133</v>
      </c>
      <c r="B165" s="38">
        <f>4564770+90000</f>
        <v>4654770</v>
      </c>
    </row>
    <row r="166" spans="1:4">
      <c r="A166" s="36" t="s">
        <v>134</v>
      </c>
      <c r="B166" s="38">
        <v>1492316</v>
      </c>
    </row>
    <row r="167" spans="1:4">
      <c r="A167" s="36" t="s">
        <v>135</v>
      </c>
      <c r="B167" s="38">
        <v>2305000</v>
      </c>
    </row>
    <row r="168" spans="1:4">
      <c r="A168" s="36" t="s">
        <v>136</v>
      </c>
      <c r="B168" s="45">
        <v>38511509</v>
      </c>
    </row>
    <row r="169" spans="1:4">
      <c r="A169" s="36" t="s">
        <v>137</v>
      </c>
      <c r="B169" s="38">
        <v>100000</v>
      </c>
    </row>
    <row r="170" spans="1:4">
      <c r="A170" s="36" t="s">
        <v>138</v>
      </c>
      <c r="B170" s="39">
        <v>91300</v>
      </c>
    </row>
    <row r="171" spans="1:4">
      <c r="A171" s="36" t="s">
        <v>139</v>
      </c>
      <c r="B171" s="45">
        <f>450000+25000</f>
        <v>475000</v>
      </c>
    </row>
    <row r="172" spans="1:4">
      <c r="A172" t="s">
        <v>140</v>
      </c>
      <c r="B172" s="38">
        <v>850000</v>
      </c>
    </row>
    <row r="173" spans="1:4">
      <c r="A173" s="36" t="s">
        <v>141</v>
      </c>
      <c r="B173" s="39">
        <v>4240000</v>
      </c>
    </row>
    <row r="174" spans="1:4">
      <c r="A174" t="s">
        <v>142</v>
      </c>
      <c r="B174" s="38">
        <v>72500</v>
      </c>
      <c r="C174" s="4"/>
    </row>
    <row r="175" spans="1:4">
      <c r="A175" s="60" t="s">
        <v>143</v>
      </c>
      <c r="B175" s="48">
        <f>SUM(B112:B174)</f>
        <v>97929281</v>
      </c>
      <c r="C175" s="49"/>
      <c r="D175" s="49"/>
    </row>
    <row r="177" spans="1:17">
      <c r="A177" s="50" t="s">
        <v>144</v>
      </c>
      <c r="B177" s="50"/>
    </row>
    <row r="178" spans="1:17">
      <c r="A178" s="36" t="s">
        <v>145</v>
      </c>
      <c r="B178" s="39">
        <v>250000</v>
      </c>
      <c r="M178" s="40"/>
      <c r="N178" s="40"/>
      <c r="O178" s="25"/>
      <c r="P178" s="43"/>
      <c r="Q178" s="42"/>
    </row>
    <row r="179" spans="1:17">
      <c r="A179" s="36" t="s">
        <v>146</v>
      </c>
      <c r="B179" s="39">
        <v>500000</v>
      </c>
      <c r="D179" s="4"/>
      <c r="M179" s="40"/>
      <c r="N179" s="40"/>
      <c r="O179" s="25"/>
      <c r="P179" s="43"/>
      <c r="Q179" s="42"/>
    </row>
    <row r="180" spans="1:17">
      <c r="A180" s="36" t="s">
        <v>147</v>
      </c>
      <c r="B180" s="39">
        <v>200000</v>
      </c>
      <c r="D180" s="4"/>
      <c r="M180" s="40"/>
      <c r="N180" s="40"/>
      <c r="O180" s="25"/>
      <c r="P180" s="43"/>
      <c r="Q180" s="42"/>
    </row>
    <row r="181" spans="1:17">
      <c r="A181" s="36" t="s">
        <v>83</v>
      </c>
      <c r="B181" s="39">
        <v>180000</v>
      </c>
      <c r="C181" s="4"/>
      <c r="D181" s="4"/>
      <c r="M181" s="40"/>
      <c r="N181" s="40"/>
      <c r="O181" s="25"/>
      <c r="P181" s="43"/>
      <c r="Q181" s="42"/>
    </row>
    <row r="182" spans="1:17">
      <c r="A182" s="36" t="s">
        <v>148</v>
      </c>
      <c r="B182" s="39">
        <v>350000</v>
      </c>
      <c r="C182" s="4"/>
      <c r="D182" s="4"/>
      <c r="M182" s="40"/>
      <c r="N182" s="40"/>
      <c r="O182" s="25"/>
      <c r="P182" s="43"/>
      <c r="Q182" s="42"/>
    </row>
    <row r="183" spans="1:17">
      <c r="A183" s="36" t="s">
        <v>149</v>
      </c>
      <c r="B183" s="39">
        <v>5000000</v>
      </c>
      <c r="C183" s="4"/>
      <c r="D183" s="4"/>
      <c r="M183" s="40"/>
      <c r="N183" s="40"/>
      <c r="O183" s="25"/>
      <c r="P183" s="43"/>
      <c r="Q183" s="42"/>
    </row>
    <row r="184" spans="1:17">
      <c r="A184" s="25" t="s">
        <v>150</v>
      </c>
      <c r="B184" s="39">
        <v>500000</v>
      </c>
      <c r="C184" s="4"/>
      <c r="E184" s="4"/>
      <c r="M184" s="40"/>
      <c r="N184" s="40"/>
      <c r="O184" s="25"/>
      <c r="P184" s="43"/>
      <c r="Q184" s="42"/>
    </row>
    <row r="185" spans="1:17">
      <c r="A185" s="36" t="s">
        <v>151</v>
      </c>
      <c r="B185" s="39">
        <v>320000</v>
      </c>
      <c r="M185" s="40"/>
      <c r="N185" s="40"/>
      <c r="O185" s="25"/>
      <c r="P185" s="43"/>
      <c r="Q185" s="42"/>
    </row>
    <row r="186" spans="1:17">
      <c r="A186" s="36" t="s">
        <v>152</v>
      </c>
      <c r="B186" s="39">
        <v>2180000</v>
      </c>
      <c r="M186" s="40"/>
      <c r="N186" s="40"/>
      <c r="O186" s="25"/>
      <c r="P186" s="51"/>
      <c r="Q186" s="51"/>
    </row>
    <row r="187" spans="1:17">
      <c r="A187" s="36" t="s">
        <v>153</v>
      </c>
      <c r="B187" s="39">
        <v>1115000</v>
      </c>
      <c r="M187" s="40"/>
      <c r="N187" s="40"/>
      <c r="O187" s="25"/>
      <c r="P187" s="51"/>
      <c r="Q187" s="51"/>
    </row>
    <row r="188" spans="1:17">
      <c r="A188" s="36" t="s">
        <v>154</v>
      </c>
      <c r="B188" s="39">
        <v>1500000</v>
      </c>
    </row>
    <row r="189" spans="1:17">
      <c r="A189" s="36" t="s">
        <v>155</v>
      </c>
      <c r="B189" s="39">
        <v>51413</v>
      </c>
    </row>
    <row r="190" spans="1:17">
      <c r="A190" s="36" t="s">
        <v>156</v>
      </c>
      <c r="B190" s="39">
        <v>100000</v>
      </c>
    </row>
    <row r="191" spans="1:17">
      <c r="A191" s="36" t="s">
        <v>157</v>
      </c>
      <c r="B191" s="39">
        <v>100000</v>
      </c>
    </row>
    <row r="192" spans="1:17">
      <c r="A192" s="36" t="s">
        <v>158</v>
      </c>
      <c r="B192" s="39">
        <v>1500000</v>
      </c>
    </row>
    <row r="193" spans="1:17">
      <c r="A193" s="36" t="s">
        <v>159</v>
      </c>
      <c r="B193" s="39">
        <v>50000</v>
      </c>
    </row>
    <row r="194" spans="1:17" ht="30">
      <c r="A194" s="36" t="s">
        <v>160</v>
      </c>
      <c r="B194" s="39">
        <v>900000</v>
      </c>
    </row>
    <row r="195" spans="1:17">
      <c r="A195" s="36" t="s">
        <v>116</v>
      </c>
      <c r="B195" s="39">
        <v>460500</v>
      </c>
    </row>
    <row r="196" spans="1:17">
      <c r="A196" s="36" t="s">
        <v>161</v>
      </c>
      <c r="B196" s="39">
        <v>200000</v>
      </c>
    </row>
    <row r="197" spans="1:17">
      <c r="A197" s="36" t="s">
        <v>162</v>
      </c>
      <c r="B197" s="39">
        <v>800000</v>
      </c>
    </row>
    <row r="198" spans="1:17">
      <c r="A198" t="s">
        <v>119</v>
      </c>
      <c r="B198" s="39">
        <v>1334197</v>
      </c>
    </row>
    <row r="199" spans="1:17">
      <c r="A199" s="36" t="s">
        <v>121</v>
      </c>
      <c r="B199" s="39">
        <v>65000</v>
      </c>
    </row>
    <row r="200" spans="1:17">
      <c r="A200" s="36" t="s">
        <v>163</v>
      </c>
      <c r="B200" s="39">
        <v>150000</v>
      </c>
    </row>
    <row r="201" spans="1:17">
      <c r="A201" s="36" t="s">
        <v>164</v>
      </c>
      <c r="B201" s="39">
        <v>150000</v>
      </c>
    </row>
    <row r="202" spans="1:17">
      <c r="A202" s="36" t="s">
        <v>165</v>
      </c>
      <c r="B202" s="39">
        <v>3000000</v>
      </c>
    </row>
    <row r="203" spans="1:17">
      <c r="A203" s="36" t="s">
        <v>166</v>
      </c>
      <c r="B203" s="39">
        <v>1000000</v>
      </c>
      <c r="C203" s="4"/>
      <c r="M203" s="40"/>
      <c r="N203" s="40"/>
      <c r="O203" s="25"/>
      <c r="P203" s="43"/>
      <c r="Q203" s="42"/>
    </row>
    <row r="204" spans="1:17">
      <c r="A204" s="36" t="s">
        <v>167</v>
      </c>
      <c r="B204" s="39">
        <v>750000</v>
      </c>
      <c r="C204" s="4"/>
    </row>
    <row r="205" spans="1:17">
      <c r="A205" s="36" t="s">
        <v>168</v>
      </c>
      <c r="B205" s="39">
        <v>250000</v>
      </c>
      <c r="C205" s="4"/>
    </row>
    <row r="206" spans="1:17">
      <c r="A206" s="36" t="s">
        <v>169</v>
      </c>
      <c r="B206" s="39">
        <v>200000</v>
      </c>
      <c r="C206" s="4"/>
    </row>
    <row r="207" spans="1:17">
      <c r="A207" s="36" t="s">
        <v>170</v>
      </c>
      <c r="B207" s="39">
        <v>1250000</v>
      </c>
    </row>
    <row r="208" spans="1:17">
      <c r="A208" s="36" t="s">
        <v>171</v>
      </c>
      <c r="B208" s="39">
        <v>50000</v>
      </c>
      <c r="C208" s="4"/>
      <c r="D208" s="4"/>
      <c r="M208" s="40"/>
      <c r="N208" s="40"/>
      <c r="O208" s="25"/>
      <c r="P208" s="43"/>
      <c r="Q208" s="42"/>
    </row>
    <row r="209" spans="1:4">
      <c r="A209" s="4" t="s">
        <v>172</v>
      </c>
      <c r="B209" s="4">
        <v>4000000</v>
      </c>
    </row>
    <row r="210" spans="1:4">
      <c r="A210" s="61" t="s">
        <v>173</v>
      </c>
      <c r="B210" s="52">
        <f>SUM(B178:B209)</f>
        <v>28456110</v>
      </c>
      <c r="C210" s="49"/>
      <c r="D210" s="49"/>
    </row>
    <row r="213" spans="1:4">
      <c r="A213" s="59" t="s">
        <v>174</v>
      </c>
      <c r="B213" s="53">
        <f>B210+B175</f>
        <v>126385391</v>
      </c>
      <c r="C213" s="4"/>
    </row>
  </sheetData>
  <mergeCells count="8">
    <mergeCell ref="E7:H7"/>
    <mergeCell ref="A18:B18"/>
    <mergeCell ref="A33:B33"/>
    <mergeCell ref="A56:B56"/>
    <mergeCell ref="A99:B99"/>
    <mergeCell ref="A111:B111"/>
    <mergeCell ref="A177:B177"/>
    <mergeCell ref="A7:B7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Miroslava Fiedlerová</dc:creator>
  <cp:lastModifiedBy>Ing. Miroslava Fiedlerová</cp:lastModifiedBy>
  <dcterms:created xsi:type="dcterms:W3CDTF">2015-02-18T14:23:45Z</dcterms:created>
  <dcterms:modified xsi:type="dcterms:W3CDTF">2015-02-18T14:36:36Z</dcterms:modified>
</cp:coreProperties>
</file>