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B25" i="1"/>
  <c r="B22"/>
  <c r="B101"/>
  <c r="B16"/>
  <c r="B13"/>
  <c r="B104"/>
  <c r="B259"/>
  <c r="B256"/>
  <c r="B230"/>
</calcChain>
</file>

<file path=xl/sharedStrings.xml><?xml version="1.0" encoding="utf-8"?>
<sst xmlns="http://schemas.openxmlformats.org/spreadsheetml/2006/main" count="228" uniqueCount="226">
  <si>
    <t>Celkové příjmy</t>
  </si>
  <si>
    <t>Celkové výdaje</t>
  </si>
  <si>
    <t>Financování rozpočtu - splátky úvěrů, převod finančních prostředků, revolvingový úvěr</t>
  </si>
  <si>
    <t>Vyrovnanost rozpočtu</t>
  </si>
  <si>
    <t xml:space="preserve">Splátky úvěru ČSOB </t>
  </si>
  <si>
    <t>splátka úvěru - vozidlo Dacia - pečovatelská služba</t>
  </si>
  <si>
    <t>splátka úvěru - vozidlo Škoda Octavia</t>
  </si>
  <si>
    <t>změna stavu na ZBÚ</t>
  </si>
  <si>
    <t>revolvingový úvěr</t>
  </si>
  <si>
    <t>CELKEM</t>
  </si>
  <si>
    <t>Příjmy města</t>
  </si>
  <si>
    <t>daňové příjmy</t>
  </si>
  <si>
    <t>Daň z příjmů FO záv. činnost</t>
  </si>
  <si>
    <t>Daň z příjmů FO SVČ</t>
  </si>
  <si>
    <t>Daň z příjmů FO kap. výnosy</t>
  </si>
  <si>
    <t>Daň z příjmů PO</t>
  </si>
  <si>
    <t>Daň z příjmu - obce</t>
  </si>
  <si>
    <t>DPH</t>
  </si>
  <si>
    <t>MP - komunální odpad</t>
  </si>
  <si>
    <t>MP - pes</t>
  </si>
  <si>
    <t>MP - lázeňský a rekreační pobyt</t>
  </si>
  <si>
    <t>MP - užívání veřejného prostranství</t>
  </si>
  <si>
    <t>MP - ubytovací kapacita</t>
  </si>
  <si>
    <t>odovd z loterií - 30% podíl obce</t>
  </si>
  <si>
    <t>Příjmy za zkoušky - řidičské oprávnění</t>
  </si>
  <si>
    <t>odvod VHP a THZ - 80%ˇpodíl obce</t>
  </si>
  <si>
    <t>Správní poplatky OSO</t>
  </si>
  <si>
    <t>Správní poplatky SÚ - ŽP</t>
  </si>
  <si>
    <t>Správní poplatky ODOŽÚ</t>
  </si>
  <si>
    <t>Daň z nemovitosti</t>
  </si>
  <si>
    <t>daňové příjmy celkem</t>
  </si>
  <si>
    <t>nedaňové příjmy</t>
  </si>
  <si>
    <t>Příjmy z vydobytých prostor</t>
  </si>
  <si>
    <t>Příjmy z pronájmu - reklamní plochy, vývěsní skříňky</t>
  </si>
  <si>
    <t>Pokuty SÚ</t>
  </si>
  <si>
    <t>Pokuty ŽÚ</t>
  </si>
  <si>
    <t>Parkovací automaty, parkovací karty</t>
  </si>
  <si>
    <t>Pokuty ODSH</t>
  </si>
  <si>
    <t>Aquaservis - nájem vodovodu</t>
  </si>
  <si>
    <t>Služby Městské knihovny</t>
  </si>
  <si>
    <t>Prodej zboží - kniha o Kostelci</t>
  </si>
  <si>
    <t>Příjmy zpravodaj</t>
  </si>
  <si>
    <t>Příjmy ze vstupného - organizované akce</t>
  </si>
  <si>
    <t>Příjmy z víceúčelového sportoviště</t>
  </si>
  <si>
    <t>Příjmy z pronájmu - byty</t>
  </si>
  <si>
    <t xml:space="preserve">BD Jungmannova - podíl 51% </t>
  </si>
  <si>
    <t>Pronájem nebytových prostor</t>
  </si>
  <si>
    <t>Pronájem náměstí - trhy</t>
  </si>
  <si>
    <t>Věcná břemena</t>
  </si>
  <si>
    <t>Pronájem pozemků</t>
  </si>
  <si>
    <t>Smluvní pokuty</t>
  </si>
  <si>
    <t>Eko-kom - likvidace plastů</t>
  </si>
  <si>
    <t>Pokuty ŽP</t>
  </si>
  <si>
    <t>Služby PS</t>
  </si>
  <si>
    <t>Služby - domovinka</t>
  </si>
  <si>
    <t>Pronájem radaru</t>
  </si>
  <si>
    <t>Pokuty MP</t>
  </si>
  <si>
    <t>Pokuty KPP</t>
  </si>
  <si>
    <t>Relace v rozhlase</t>
  </si>
  <si>
    <t>Služby Městského úřadu</t>
  </si>
  <si>
    <t>Pokuty OSO</t>
  </si>
  <si>
    <t>Přijatý úrok</t>
  </si>
  <si>
    <t>Dividendy - Aquaservis</t>
  </si>
  <si>
    <t>nedaňové příjmy celkem</t>
  </si>
  <si>
    <t>kapitálové příjmy</t>
  </si>
  <si>
    <t>Splátky byty</t>
  </si>
  <si>
    <t xml:space="preserve">Prodej pozemků </t>
  </si>
  <si>
    <t>Prodej nemovitostí</t>
  </si>
  <si>
    <t>kapitálové příjmy celkem</t>
  </si>
  <si>
    <t>dotační příjmy</t>
  </si>
  <si>
    <t>Dotace na výkon státní správy</t>
  </si>
  <si>
    <t>Dotace - inovativní úřad</t>
  </si>
  <si>
    <t>Dotace - chodníky Kostelecká Lhota</t>
  </si>
  <si>
    <t>Dotace - Třebechovice-Bědovice</t>
  </si>
  <si>
    <t>dotační příjmy celkem</t>
  </si>
  <si>
    <t>Příjmy města celkem</t>
  </si>
  <si>
    <t>Výdaje města</t>
  </si>
  <si>
    <t>běžné výdaje</t>
  </si>
  <si>
    <t>Příspěvek - psí útulek Lukavice</t>
  </si>
  <si>
    <t>OSO kult - nákup služeb - propagace</t>
  </si>
  <si>
    <t>Příspěvek - RTIC</t>
  </si>
  <si>
    <t>ZOPOS - zimní údržba</t>
  </si>
  <si>
    <t xml:space="preserve">Opravy komunikací dofinancování </t>
  </si>
  <si>
    <t>Úprava komunikace od Hájovny do Kost. Lhoty</t>
  </si>
  <si>
    <t>Kotyzova I. A II.</t>
  </si>
  <si>
    <t>Rozšíření ulice Ptáčkova</t>
  </si>
  <si>
    <t>Účelová komunikace Jungmannova</t>
  </si>
  <si>
    <t>Komunikace Na Pekajně</t>
  </si>
  <si>
    <t>rekonstrukce komunikace Štefánikova-Jungmannova - silnice</t>
  </si>
  <si>
    <t>rekonstrukce komunikace Štefánikova-Jungmannova - chodníky</t>
  </si>
  <si>
    <t>rekonstrukce komunikace Štefánikova-Jungmannova - veřejné osvětlení</t>
  </si>
  <si>
    <t>rekonstrukce komunikace Štefánikova-Jungmannova - projektová dokumentace, TDI</t>
  </si>
  <si>
    <t>Ostatní výdaje spojedné se správou silnic</t>
  </si>
  <si>
    <t>Městská hromadná doprava</t>
  </si>
  <si>
    <t>rekonstrukce kanalizace Štefánikova-Jungmannova (zdrojový účet)</t>
  </si>
  <si>
    <t>Jelínkova - elektrická energie</t>
  </si>
  <si>
    <t>Rekonstrukce soc. zařízení MŠ Mánesova</t>
  </si>
  <si>
    <t>Opravy v areálu MŠ Krupkova</t>
  </si>
  <si>
    <t>Příspěvek - MŠ Krupkova</t>
  </si>
  <si>
    <t>Příspěvek - MŠ Mánesova</t>
  </si>
  <si>
    <t>OSO kult - příspěvek Bílkovi</t>
  </si>
  <si>
    <t>Příspěvek - ZŠ Gutha-Jarkovského</t>
  </si>
  <si>
    <t>ZŠ Kostelecká Lhota - elektrická energie</t>
  </si>
  <si>
    <t>Příspěvek - ORION OS RK</t>
  </si>
  <si>
    <t>Opravy v OA</t>
  </si>
  <si>
    <t>Příspěvky - SCOLAREST</t>
  </si>
  <si>
    <t>Příspěvek - ZUŠ</t>
  </si>
  <si>
    <t>Činnosti knihovnické - městská knihovna</t>
  </si>
  <si>
    <t>OSO kult - Nový zámek - muzeum</t>
  </si>
  <si>
    <t>Ediční činnost - kronika města</t>
  </si>
  <si>
    <t>Obnova a restaurování památek</t>
  </si>
  <si>
    <t>Zpravodaj města Kostelec nad Orlicí</t>
  </si>
  <si>
    <t>Příspěvek - sbor Orlice</t>
  </si>
  <si>
    <t>Příspěvek - Tercia Volta</t>
  </si>
  <si>
    <t>Příspěvek - přátelé Černých šviháků</t>
  </si>
  <si>
    <t>Příspěvek - SK Rabštejn</t>
  </si>
  <si>
    <t>Sbor pro občanské záležitosti</t>
  </si>
  <si>
    <t>Kulturní akce města</t>
  </si>
  <si>
    <t>OSO kult - ohňostroj</t>
  </si>
  <si>
    <t>Péče o sportovní zařízení v majetku obce</t>
  </si>
  <si>
    <t>Příspěvek - ski klub</t>
  </si>
  <si>
    <t>Příspěvek z loterií - k přerozdělení</t>
  </si>
  <si>
    <t>Příspěvek - FC Kostelec nad Orlicí</t>
  </si>
  <si>
    <t>Příspěvek - TJ Sokol Kostelec nad Orlicí</t>
  </si>
  <si>
    <t>Příspěvek - OS TTC Kostelec nad Orlicí</t>
  </si>
  <si>
    <t>Příspěvek - TJ Sokol Kostelecká Lhota</t>
  </si>
  <si>
    <t>Příspěvek - SK Klackaři Kostelec nad Orlicí</t>
  </si>
  <si>
    <t>Příspěvek - Junák</t>
  </si>
  <si>
    <t>Příspěvek - Mažoretky Marlen</t>
  </si>
  <si>
    <t>Příspěvek - Sportovní klub Turista</t>
  </si>
  <si>
    <t>Příspěvek - Florbalový klub Kostelec</t>
  </si>
  <si>
    <t>Příspěvek - L.T.C. Kostelec nad Orlicí</t>
  </si>
  <si>
    <t>Příspěvek - Sport-club-senior</t>
  </si>
  <si>
    <t>Příspěvek -  HC Lev</t>
  </si>
  <si>
    <t>Příspěvek - ČSTV RK</t>
  </si>
  <si>
    <t>Opravy v DDM</t>
  </si>
  <si>
    <t>Grant volnočasové aktivity mládeže</t>
  </si>
  <si>
    <t>Příspěvek - OS Cvrček</t>
  </si>
  <si>
    <t>Příspěvek - Klub dětí HK - čištění řeky Orlice</t>
  </si>
  <si>
    <t>Příspěvek-  DDM</t>
  </si>
  <si>
    <t>Příspěvek - dámský klub Slavětína</t>
  </si>
  <si>
    <t>Příspěvek - KOS</t>
  </si>
  <si>
    <t>Příspěvek - Kozoderská Lípa</t>
  </si>
  <si>
    <t>Příspěvek na doučování soc. slabých žáků</t>
  </si>
  <si>
    <t>Výdaje na činnost Klubu seniorů Pohoda</t>
  </si>
  <si>
    <t>Příspěvek - Český zahrádkářský svaz</t>
  </si>
  <si>
    <t>Příspěvek - Český svaz včelařů</t>
  </si>
  <si>
    <t>Příspěvek - O.S.T.R.O.V.</t>
  </si>
  <si>
    <t>Příspěvek - O.S. Čhavengre Jilo</t>
  </si>
  <si>
    <t>Příspěvek - O.S. Hewer</t>
  </si>
  <si>
    <t>Příspěvek - Hospic Anežky České</t>
  </si>
  <si>
    <t>Příspěvek - Hospic - Setkání o.p.s.</t>
  </si>
  <si>
    <t>Protidrogová prevence města</t>
  </si>
  <si>
    <t>Příspěvek - LAXUS HK</t>
  </si>
  <si>
    <t>Výdaje na bytové hospodářství</t>
  </si>
  <si>
    <t>Výdaje na nebytové hospodářství</t>
  </si>
  <si>
    <t>Elektrická energie - veřejné osvětlení</t>
  </si>
  <si>
    <t>Výdaje v oblasti pohřebnictví</t>
  </si>
  <si>
    <t>Výdaje v oblasti místních inženýrských sítí</t>
  </si>
  <si>
    <t>Příspěvek - DSO Orlice</t>
  </si>
  <si>
    <t>Příspěvek - MAS nad Orlicí o.p.s.</t>
  </si>
  <si>
    <t>Výdaje na Technické služby organizační složku</t>
  </si>
  <si>
    <t>Daně a kolky</t>
  </si>
  <si>
    <t>Výdaje na komunální služby a územní rozvoj</t>
  </si>
  <si>
    <t>Výdaje na svoz a likvidaci nebezpečných odpadů</t>
  </si>
  <si>
    <t>Výdaje na sběr a svoz komunálních odpadů</t>
  </si>
  <si>
    <t>Oprava zdi u hřbitova</t>
  </si>
  <si>
    <t>Péče o veřejnou zeleň</t>
  </si>
  <si>
    <t>Ekologická výchova a osvěta</t>
  </si>
  <si>
    <t>Příspěvek - CEMA Žamberk</t>
  </si>
  <si>
    <t>Příspěvek - oblastní charita Hradec Králové</t>
  </si>
  <si>
    <t>Komunitní plánování soc. služeb</t>
  </si>
  <si>
    <t>Příspěvek - Péče o duševní zdraví</t>
  </si>
  <si>
    <t>Příspěvek - Svaz postižený civ. chorobami</t>
  </si>
  <si>
    <t>Výdaje na pečovatelskou službu</t>
  </si>
  <si>
    <t>Výdaje na centru denních služeb</t>
  </si>
  <si>
    <t>Příspěvek - Geriatrické centrum Týniště n.O.</t>
  </si>
  <si>
    <t>Příspěvek - Farní charita RK</t>
  </si>
  <si>
    <t>Výdaje na pěstounskou péči</t>
  </si>
  <si>
    <t>Ochrana obyvatelstva - veřejný rozhlas</t>
  </si>
  <si>
    <t>Výdaje na městskou policii</t>
  </si>
  <si>
    <t>Výdaje na požární ochranu - SDH</t>
  </si>
  <si>
    <t>Příspěvek - SDH Kostelec nad Orlicí</t>
  </si>
  <si>
    <t>Výdaje na zastupitelstvo obce</t>
  </si>
  <si>
    <t>Výdaje na činnost místní správy</t>
  </si>
  <si>
    <t>Zahraniční spolupráce</t>
  </si>
  <si>
    <t>Příspěvek - Euroregion</t>
  </si>
  <si>
    <t>Výdaje na finanční operace (úroky, poplatky)</t>
  </si>
  <si>
    <t>Pojištění majektu města</t>
  </si>
  <si>
    <t>Příděl vlastním fondům</t>
  </si>
  <si>
    <t>Daně (DPH, DPPO)</t>
  </si>
  <si>
    <t>Vratky dotací za rok 2013</t>
  </si>
  <si>
    <t>Vratky dotací z min. let</t>
  </si>
  <si>
    <t>běžné výdaje celkem</t>
  </si>
  <si>
    <t>investiční výdaje</t>
  </si>
  <si>
    <t>Přechod u Federal Mogul</t>
  </si>
  <si>
    <t>Komunikace Sever</t>
  </si>
  <si>
    <t xml:space="preserve">Dofinancování cyklostezky </t>
  </si>
  <si>
    <t>Garáže - přeložka III/3161</t>
  </si>
  <si>
    <t>PD kanalizace Sever</t>
  </si>
  <si>
    <t>Třebechovice-Bědovice - vodní zdroj</t>
  </si>
  <si>
    <t>ZŠ Palackého - šatny a únikové cesty</t>
  </si>
  <si>
    <t>Zateplení a výměna top. média ZŠ Skála</t>
  </si>
  <si>
    <t>Zateplení a výměna top. média družina</t>
  </si>
  <si>
    <t>Dofinancování výtahu OA</t>
  </si>
  <si>
    <t>Příspěvek - SK Rabštejn - investiční</t>
  </si>
  <si>
    <t>PD Rabštejn</t>
  </si>
  <si>
    <t>Vybudování nového hřiště za čp. 530 Příkopy</t>
  </si>
  <si>
    <t>Koryta - osvětlení ke hřišti</t>
  </si>
  <si>
    <t>Územní plán - změna č. 2</t>
  </si>
  <si>
    <t>Investice v Technických služách org. Složce</t>
  </si>
  <si>
    <t>PD čp. 530</t>
  </si>
  <si>
    <t>PD stravovací pavilon</t>
  </si>
  <si>
    <t>MKDS - leasing</t>
  </si>
  <si>
    <t>MP - MKDS</t>
  </si>
  <si>
    <t>MP - vozový park, dovybavení</t>
  </si>
  <si>
    <t>Šatlava - rekonstrukce na archív</t>
  </si>
  <si>
    <t>investiční výdaje celkem</t>
  </si>
  <si>
    <t>Výdaje města celkem</t>
  </si>
  <si>
    <t>Rozpočet města Kostelec nad Orlicí                          na rok 2014 schválený dne 17.2.2014</t>
  </si>
  <si>
    <t>II/316 - podíl města - služby</t>
  </si>
  <si>
    <t>II/316 - podíl města - chodníky</t>
  </si>
  <si>
    <t>II/316 - podíl města - kanalizace</t>
  </si>
  <si>
    <t>II/316 - podíl města - vodovod</t>
  </si>
  <si>
    <t>II/316 - podíl města - veřejné osvětlení</t>
  </si>
  <si>
    <t>Převody z rozpočtových příjmů</t>
  </si>
</sst>
</file>

<file path=xl/styles.xml><?xml version="1.0" encoding="utf-8"?>
<styleSheet xmlns="http://schemas.openxmlformats.org/spreadsheetml/2006/main">
  <numFmts count="4">
    <numFmt numFmtId="44" formatCode="_-* #,##0.00\ &quot;Kč&quot;_-;\-* #,##0.00\ &quot;Kč&quot;_-;_-* &quot;-&quot;??\ &quot;Kč&quot;_-;_-@_-"/>
    <numFmt numFmtId="164" formatCode="_-* #,##0.00&quot; Kč&quot;_-;\-* #,##0.00&quot; Kč&quot;_-;_-* \-??&quot; Kč&quot;_-;_-@_-"/>
    <numFmt numFmtId="165" formatCode="_-* #,##0.00\ _K_č_-;\-* #,##0.00\ _K_č_-;_-* \-??\ _K_č_-;_-@_-"/>
    <numFmt numFmtId="166" formatCode="#,##0.00\ &quot;Kč&quot;"/>
  </numFmts>
  <fonts count="6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8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165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</cellStyleXfs>
  <cellXfs count="61">
    <xf numFmtId="0" fontId="0" fillId="0" borderId="0" xfId="0"/>
    <xf numFmtId="0" fontId="1" fillId="0" borderId="0" xfId="1"/>
    <xf numFmtId="164" fontId="2" fillId="0" borderId="0" xfId="3" applyFont="1" applyFill="1" applyBorder="1" applyAlignment="1" applyProtection="1"/>
    <xf numFmtId="0" fontId="1" fillId="0" borderId="0" xfId="1" applyFill="1"/>
    <xf numFmtId="0" fontId="1" fillId="0" borderId="0" xfId="1" applyFont="1"/>
    <xf numFmtId="49" fontId="1" fillId="0" borderId="0" xfId="1" applyNumberFormat="1"/>
    <xf numFmtId="0" fontId="1" fillId="3" borderId="0" xfId="1" applyNumberFormat="1" applyFill="1" applyAlignment="1">
      <alignment wrapText="1"/>
    </xf>
    <xf numFmtId="0" fontId="1" fillId="4" borderId="0" xfId="1" applyNumberFormat="1" applyFill="1" applyAlignment="1">
      <alignment wrapText="1"/>
    </xf>
    <xf numFmtId="0" fontId="1" fillId="5" borderId="0" xfId="1" applyFill="1"/>
    <xf numFmtId="0" fontId="1" fillId="2" borderId="0" xfId="1" applyNumberFormat="1" applyFill="1" applyAlignment="1">
      <alignment wrapText="1"/>
    </xf>
    <xf numFmtId="4" fontId="1" fillId="2" borderId="0" xfId="1" applyNumberFormat="1" applyFill="1" applyAlignment="1">
      <alignment vertical="center"/>
    </xf>
    <xf numFmtId="0" fontId="1" fillId="0" borderId="0" xfId="1" applyNumberFormat="1" applyAlignment="1">
      <alignment wrapText="1"/>
    </xf>
    <xf numFmtId="0" fontId="1" fillId="0" borderId="0" xfId="1" applyNumberFormat="1" applyFill="1" applyAlignment="1">
      <alignment wrapText="1"/>
    </xf>
    <xf numFmtId="166" fontId="1" fillId="0" borderId="0" xfId="1" applyNumberFormat="1"/>
    <xf numFmtId="166" fontId="3" fillId="0" borderId="0" xfId="1" applyNumberFormat="1" applyFont="1"/>
    <xf numFmtId="4" fontId="3" fillId="0" borderId="0" xfId="1" applyNumberFormat="1" applyFont="1" applyFill="1"/>
    <xf numFmtId="0" fontId="3" fillId="0" borderId="0" xfId="1" applyFont="1"/>
    <xf numFmtId="0" fontId="3" fillId="0" borderId="0" xfId="1" applyFont="1" applyAlignment="1">
      <alignment wrapText="1"/>
    </xf>
    <xf numFmtId="0" fontId="5" fillId="0" borderId="0" xfId="1" applyFont="1" applyAlignment="1">
      <alignment horizontal="center" wrapText="1"/>
    </xf>
    <xf numFmtId="166" fontId="1" fillId="0" borderId="0" xfId="1" applyNumberFormat="1" applyFont="1"/>
    <xf numFmtId="166" fontId="1" fillId="0" borderId="0" xfId="3" applyNumberFormat="1" applyFont="1" applyFill="1" applyBorder="1" applyAlignment="1" applyProtection="1"/>
    <xf numFmtId="166" fontId="3" fillId="6" borderId="0" xfId="1" applyNumberFormat="1" applyFont="1" applyFill="1"/>
    <xf numFmtId="166" fontId="5" fillId="0" borderId="0" xfId="1" applyNumberFormat="1" applyFont="1" applyAlignment="1">
      <alignment horizontal="center" wrapText="1"/>
    </xf>
    <xf numFmtId="166" fontId="4" fillId="0" borderId="0" xfId="1" applyNumberFormat="1" applyFont="1" applyAlignment="1">
      <alignment horizontal="right" wrapText="1"/>
    </xf>
    <xf numFmtId="166" fontId="3" fillId="3" borderId="0" xfId="1" applyNumberFormat="1" applyFont="1" applyFill="1" applyAlignment="1">
      <alignment wrapText="1"/>
    </xf>
    <xf numFmtId="166" fontId="3" fillId="4" borderId="0" xfId="1" applyNumberFormat="1" applyFont="1" applyFill="1" applyAlignment="1">
      <alignment wrapText="1"/>
    </xf>
    <xf numFmtId="166" fontId="4" fillId="0" borderId="0" xfId="1" applyNumberFormat="1" applyFont="1" applyFill="1" applyAlignment="1">
      <alignment horizontal="right" wrapText="1"/>
    </xf>
    <xf numFmtId="44" fontId="3" fillId="5" borderId="0" xfId="1" applyNumberFormat="1" applyFont="1" applyFill="1"/>
    <xf numFmtId="166" fontId="4" fillId="0" borderId="0" xfId="1" applyNumberFormat="1" applyFont="1"/>
    <xf numFmtId="166" fontId="3" fillId="2" borderId="0" xfId="1" applyNumberFormat="1" applyFont="1" applyFill="1" applyAlignment="1">
      <alignment vertical="center"/>
    </xf>
    <xf numFmtId="166" fontId="3" fillId="7" borderId="0" xfId="1" applyNumberFormat="1" applyFont="1" applyFill="1" applyAlignment="1"/>
    <xf numFmtId="0" fontId="3" fillId="0" borderId="0" xfId="1" applyFont="1" applyFill="1" applyAlignment="1"/>
    <xf numFmtId="166" fontId="3" fillId="6" borderId="0" xfId="1" applyNumberFormat="1" applyFont="1" applyFill="1" applyAlignment="1"/>
    <xf numFmtId="39" fontId="2" fillId="0" borderId="0" xfId="3" applyNumberFormat="1" applyFont="1" applyFill="1" applyBorder="1" applyAlignment="1" applyProtection="1"/>
    <xf numFmtId="166" fontId="4" fillId="0" borderId="0" xfId="1" applyNumberFormat="1" applyFont="1" applyFill="1"/>
    <xf numFmtId="166" fontId="4" fillId="0" borderId="0" xfId="3" applyNumberFormat="1" applyFont="1" applyFill="1"/>
    <xf numFmtId="166" fontId="4" fillId="0" borderId="0" xfId="3" applyNumberFormat="1" applyFont="1" applyFill="1" applyBorder="1" applyAlignment="1" applyProtection="1"/>
    <xf numFmtId="166" fontId="3" fillId="0" borderId="0" xfId="1" applyNumberFormat="1" applyFont="1" applyFill="1" applyAlignment="1">
      <alignment horizontal="right"/>
    </xf>
    <xf numFmtId="166" fontId="4" fillId="0" borderId="0" xfId="1" applyNumberFormat="1" applyFont="1" applyFill="1" applyAlignment="1">
      <alignment horizontal="right"/>
    </xf>
    <xf numFmtId="166" fontId="3" fillId="5" borderId="0" xfId="1" applyNumberFormat="1" applyFont="1" applyFill="1" applyAlignment="1"/>
    <xf numFmtId="49" fontId="1" fillId="0" borderId="0" xfId="1" applyNumberFormat="1" applyFill="1"/>
    <xf numFmtId="166" fontId="4" fillId="0" borderId="0" xfId="1" applyNumberFormat="1" applyFont="1" applyFill="1" applyBorder="1" applyAlignment="1">
      <alignment horizontal="right"/>
    </xf>
    <xf numFmtId="166" fontId="4" fillId="0" borderId="0" xfId="1" applyNumberFormat="1" applyFont="1" applyFill="1" applyBorder="1"/>
    <xf numFmtId="166" fontId="3" fillId="0" borderId="0" xfId="1" applyNumberFormat="1" applyFont="1" applyFill="1" applyAlignment="1"/>
    <xf numFmtId="0" fontId="3" fillId="5" borderId="0" xfId="1" applyFont="1" applyFill="1" applyAlignment="1"/>
    <xf numFmtId="0" fontId="3" fillId="6" borderId="0" xfId="1" applyFont="1" applyFill="1" applyAlignment="1"/>
    <xf numFmtId="0" fontId="3" fillId="7" borderId="0" xfId="1" applyFont="1" applyFill="1" applyAlignment="1"/>
    <xf numFmtId="0" fontId="3" fillId="2" borderId="0" xfId="1" applyFont="1" applyFill="1" applyAlignment="1"/>
    <xf numFmtId="0" fontId="3" fillId="4" borderId="0" xfId="1" applyNumberFormat="1" applyFont="1" applyFill="1" applyAlignment="1">
      <alignment wrapText="1"/>
    </xf>
    <xf numFmtId="0" fontId="3" fillId="3" borderId="0" xfId="1" applyNumberFormat="1" applyFont="1" applyFill="1" applyAlignment="1">
      <alignment wrapText="1"/>
    </xf>
    <xf numFmtId="0" fontId="3" fillId="8" borderId="0" xfId="1" applyFont="1" applyFill="1" applyAlignment="1">
      <alignment horizontal="left"/>
    </xf>
    <xf numFmtId="166" fontId="3" fillId="8" borderId="0" xfId="1" applyNumberFormat="1" applyFont="1" applyFill="1" applyAlignment="1"/>
    <xf numFmtId="0" fontId="0" fillId="0" borderId="0" xfId="0" applyNumberFormat="1" applyAlignment="1">
      <alignment wrapText="1"/>
    </xf>
    <xf numFmtId="0" fontId="3" fillId="8" borderId="0" xfId="1" applyFont="1" applyFill="1" applyAlignment="1">
      <alignment horizontal="left"/>
    </xf>
    <xf numFmtId="0" fontId="3" fillId="6" borderId="0" xfId="1" applyFont="1" applyFill="1" applyAlignment="1">
      <alignment horizontal="left"/>
    </xf>
    <xf numFmtId="0" fontId="3" fillId="2" borderId="0" xfId="1" applyFont="1" applyFill="1" applyAlignment="1">
      <alignment horizontal="left"/>
    </xf>
    <xf numFmtId="0" fontId="3" fillId="5" borderId="0" xfId="1" applyFont="1" applyFill="1" applyAlignment="1">
      <alignment horizontal="left"/>
    </xf>
    <xf numFmtId="0" fontId="3" fillId="4" borderId="0" xfId="1" applyFont="1" applyFill="1" applyAlignment="1">
      <alignment horizontal="left"/>
    </xf>
    <xf numFmtId="0" fontId="3" fillId="3" borderId="0" xfId="1" applyNumberFormat="1" applyFont="1" applyFill="1" applyAlignment="1">
      <alignment horizontal="left" wrapText="1"/>
    </xf>
    <xf numFmtId="0" fontId="3" fillId="6" borderId="0" xfId="1" applyFont="1" applyFill="1" applyAlignment="1">
      <alignment horizontal="left" vertical="center" wrapText="1"/>
    </xf>
    <xf numFmtId="0" fontId="5" fillId="0" borderId="0" xfId="1" applyFont="1" applyAlignment="1">
      <alignment horizontal="center" wrapText="1"/>
    </xf>
  </cellXfs>
  <cellStyles count="5">
    <cellStyle name="čárky 2" xfId="2"/>
    <cellStyle name="měny 2" xfId="4"/>
    <cellStyle name="měny 3" xfId="3"/>
    <cellStyle name="normální" xfId="0" builtinId="0"/>
    <cellStyle name="normální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7:Q259"/>
  <sheetViews>
    <sheetView tabSelected="1" workbookViewId="0">
      <selection activeCell="L238" sqref="L238"/>
    </sheetView>
  </sheetViews>
  <sheetFormatPr defaultRowHeight="15"/>
  <cols>
    <col min="1" max="1" width="43.85546875" customWidth="1"/>
    <col min="2" max="2" width="26.28515625" customWidth="1"/>
  </cols>
  <sheetData>
    <row r="7" spans="1:2" ht="45" customHeight="1">
      <c r="A7" s="60" t="s">
        <v>219</v>
      </c>
      <c r="B7" s="60"/>
    </row>
    <row r="8" spans="1:2" ht="23.25">
      <c r="A8" s="18"/>
      <c r="B8" s="22"/>
    </row>
    <row r="9" spans="1:2" ht="23.25">
      <c r="A9" s="18"/>
      <c r="B9" s="22"/>
    </row>
    <row r="12" spans="1:2">
      <c r="A12" s="16" t="s">
        <v>0</v>
      </c>
      <c r="B12" s="14">
        <v>108434200</v>
      </c>
    </row>
    <row r="13" spans="1:2">
      <c r="A13" s="16" t="s">
        <v>1</v>
      </c>
      <c r="B13" s="14">
        <f>B259</f>
        <v>130215216</v>
      </c>
    </row>
    <row r="14" spans="1:2" ht="39.75" customHeight="1">
      <c r="A14" s="17" t="s">
        <v>2</v>
      </c>
      <c r="B14" s="14">
        <v>21781016</v>
      </c>
    </row>
    <row r="15" spans="1:2">
      <c r="A15" s="16"/>
      <c r="B15" s="14"/>
    </row>
    <row r="16" spans="1:2">
      <c r="A16" s="16" t="s">
        <v>3</v>
      </c>
      <c r="B16" s="14">
        <f>B12+B14-B13</f>
        <v>0</v>
      </c>
    </row>
    <row r="17" spans="1:6">
      <c r="A17" s="1"/>
      <c r="B17" s="1"/>
      <c r="C17" s="1"/>
      <c r="D17" s="1"/>
      <c r="E17" s="1"/>
      <c r="F17" s="1"/>
    </row>
    <row r="18" spans="1:6" ht="35.25" customHeight="1">
      <c r="A18" s="59" t="s">
        <v>2</v>
      </c>
      <c r="B18" s="59"/>
    </row>
    <row r="19" spans="1:6">
      <c r="A19" s="5" t="s">
        <v>4</v>
      </c>
      <c r="B19" s="19">
        <v>-5909000</v>
      </c>
    </row>
    <row r="20" spans="1:6">
      <c r="A20" s="1" t="s">
        <v>5</v>
      </c>
      <c r="B20" s="20">
        <v>-53686</v>
      </c>
    </row>
    <row r="21" spans="1:6">
      <c r="A21" s="5" t="s">
        <v>6</v>
      </c>
      <c r="B21" s="20">
        <v>-126298</v>
      </c>
    </row>
    <row r="22" spans="1:6">
      <c r="A22" s="4" t="s">
        <v>7</v>
      </c>
      <c r="B22" s="19">
        <f>28630000-760000</f>
        <v>27870000</v>
      </c>
    </row>
    <row r="23" spans="1:6">
      <c r="A23" s="4" t="s">
        <v>8</v>
      </c>
      <c r="B23" s="19">
        <v>0</v>
      </c>
    </row>
    <row r="25" spans="1:6">
      <c r="A25" s="45" t="s">
        <v>9</v>
      </c>
      <c r="B25" s="21">
        <f>SUM(B19:B24)</f>
        <v>21781016</v>
      </c>
    </row>
    <row r="28" spans="1:6">
      <c r="A28" s="46" t="s">
        <v>10</v>
      </c>
      <c r="B28" s="46"/>
    </row>
    <row r="30" spans="1:6">
      <c r="A30" s="58" t="s">
        <v>11</v>
      </c>
      <c r="B30" s="58"/>
    </row>
    <row r="31" spans="1:6" ht="15" customHeight="1">
      <c r="A31" s="6" t="s">
        <v>12</v>
      </c>
      <c r="B31" s="23">
        <v>12600000</v>
      </c>
    </row>
    <row r="32" spans="1:6" ht="15" customHeight="1">
      <c r="A32" s="6" t="s">
        <v>13</v>
      </c>
      <c r="B32" s="23">
        <v>1000000</v>
      </c>
    </row>
    <row r="33" spans="1:2" ht="15" customHeight="1">
      <c r="A33" s="6" t="s">
        <v>14</v>
      </c>
      <c r="B33" s="23">
        <v>1100000</v>
      </c>
    </row>
    <row r="34" spans="1:2" ht="15" customHeight="1">
      <c r="A34" s="6" t="s">
        <v>15</v>
      </c>
      <c r="B34" s="23">
        <v>11600000</v>
      </c>
    </row>
    <row r="35" spans="1:2" ht="15" customHeight="1">
      <c r="A35" s="6" t="s">
        <v>16</v>
      </c>
      <c r="B35" s="23">
        <v>5000000</v>
      </c>
    </row>
    <row r="36" spans="1:2" ht="15" customHeight="1">
      <c r="A36" s="6" t="s">
        <v>17</v>
      </c>
      <c r="B36" s="23">
        <v>25100000</v>
      </c>
    </row>
    <row r="37" spans="1:2" ht="15" customHeight="1">
      <c r="A37" s="6" t="s">
        <v>18</v>
      </c>
      <c r="B37" s="23">
        <v>3000000</v>
      </c>
    </row>
    <row r="38" spans="1:2" ht="15" customHeight="1">
      <c r="A38" s="6" t="s">
        <v>19</v>
      </c>
      <c r="B38" s="23">
        <v>300000</v>
      </c>
    </row>
    <row r="39" spans="1:2" ht="15" customHeight="1">
      <c r="A39" s="6" t="s">
        <v>20</v>
      </c>
      <c r="B39" s="23">
        <v>5000</v>
      </c>
    </row>
    <row r="40" spans="1:2" ht="15" customHeight="1">
      <c r="A40" s="6" t="s">
        <v>21</v>
      </c>
      <c r="B40" s="23">
        <v>30000</v>
      </c>
    </row>
    <row r="41" spans="1:2" ht="15" customHeight="1">
      <c r="A41" s="6" t="s">
        <v>22</v>
      </c>
      <c r="B41" s="23">
        <v>35000</v>
      </c>
    </row>
    <row r="42" spans="1:2" ht="15" customHeight="1">
      <c r="A42" s="6" t="s">
        <v>23</v>
      </c>
      <c r="B42" s="23">
        <v>250000</v>
      </c>
    </row>
    <row r="43" spans="1:2" ht="15" customHeight="1">
      <c r="A43" s="6" t="s">
        <v>24</v>
      </c>
      <c r="B43" s="23">
        <v>500000</v>
      </c>
    </row>
    <row r="44" spans="1:2" ht="15" customHeight="1">
      <c r="A44" s="6" t="s">
        <v>25</v>
      </c>
      <c r="B44" s="23">
        <v>3600000</v>
      </c>
    </row>
    <row r="45" spans="1:2" ht="15" customHeight="1">
      <c r="A45" s="6" t="s">
        <v>26</v>
      </c>
      <c r="B45" s="23">
        <v>750000</v>
      </c>
    </row>
    <row r="46" spans="1:2" ht="15" customHeight="1">
      <c r="A46" s="6" t="s">
        <v>27</v>
      </c>
      <c r="B46" s="23">
        <v>800000</v>
      </c>
    </row>
    <row r="47" spans="1:2" ht="15" customHeight="1">
      <c r="A47" s="6" t="s">
        <v>28</v>
      </c>
      <c r="B47" s="23">
        <v>2000000</v>
      </c>
    </row>
    <row r="48" spans="1:2" ht="15" customHeight="1">
      <c r="A48" s="6" t="s">
        <v>29</v>
      </c>
      <c r="B48" s="23">
        <v>6500000</v>
      </c>
    </row>
    <row r="49" spans="1:2" ht="15" customHeight="1">
      <c r="A49" s="49" t="s">
        <v>30</v>
      </c>
      <c r="B49" s="24">
        <v>74170000</v>
      </c>
    </row>
    <row r="52" spans="1:2">
      <c r="A52" s="57" t="s">
        <v>31</v>
      </c>
      <c r="B52" s="57"/>
    </row>
    <row r="53" spans="1:2" ht="15" customHeight="1">
      <c r="A53" s="7" t="s">
        <v>32</v>
      </c>
      <c r="B53" s="23">
        <v>25000</v>
      </c>
    </row>
    <row r="54" spans="1:2" ht="15" customHeight="1">
      <c r="A54" s="7" t="s">
        <v>33</v>
      </c>
      <c r="B54" s="23">
        <v>70000</v>
      </c>
    </row>
    <row r="55" spans="1:2" ht="15" customHeight="1">
      <c r="A55" s="7" t="s">
        <v>34</v>
      </c>
      <c r="B55" s="23">
        <v>60000</v>
      </c>
    </row>
    <row r="56" spans="1:2" ht="15" customHeight="1">
      <c r="A56" s="7" t="s">
        <v>35</v>
      </c>
      <c r="B56" s="23">
        <v>40000</v>
      </c>
    </row>
    <row r="57" spans="1:2" ht="15" customHeight="1">
      <c r="A57" s="7" t="s">
        <v>36</v>
      </c>
      <c r="B57" s="23">
        <v>470000</v>
      </c>
    </row>
    <row r="58" spans="1:2" ht="15" customHeight="1">
      <c r="A58" s="7" t="s">
        <v>37</v>
      </c>
      <c r="B58" s="23">
        <v>450000</v>
      </c>
    </row>
    <row r="59" spans="1:2" ht="15" customHeight="1">
      <c r="A59" s="7" t="s">
        <v>38</v>
      </c>
      <c r="B59" s="23">
        <v>1113000</v>
      </c>
    </row>
    <row r="60" spans="1:2" ht="15" customHeight="1">
      <c r="A60" s="7" t="s">
        <v>39</v>
      </c>
      <c r="B60" s="23">
        <v>75000</v>
      </c>
    </row>
    <row r="61" spans="1:2" ht="15" customHeight="1">
      <c r="A61" s="7" t="s">
        <v>40</v>
      </c>
      <c r="B61" s="23">
        <v>0</v>
      </c>
    </row>
    <row r="62" spans="1:2" ht="15" customHeight="1">
      <c r="A62" s="7" t="s">
        <v>41</v>
      </c>
      <c r="B62" s="23">
        <v>75000</v>
      </c>
    </row>
    <row r="63" spans="1:2" ht="15" customHeight="1">
      <c r="A63" s="7" t="s">
        <v>42</v>
      </c>
      <c r="B63" s="23">
        <v>15000</v>
      </c>
    </row>
    <row r="64" spans="1:2" ht="15" customHeight="1">
      <c r="A64" s="7" t="s">
        <v>43</v>
      </c>
      <c r="B64" s="23">
        <v>300000</v>
      </c>
    </row>
    <row r="65" spans="1:2" ht="15" customHeight="1">
      <c r="A65" s="7" t="s">
        <v>44</v>
      </c>
      <c r="B65" s="23">
        <v>230000</v>
      </c>
    </row>
    <row r="66" spans="1:2" ht="15" customHeight="1">
      <c r="A66" s="7" t="s">
        <v>45</v>
      </c>
      <c r="B66" s="23">
        <v>140000</v>
      </c>
    </row>
    <row r="67" spans="1:2" ht="15" customHeight="1">
      <c r="A67" s="7" t="s">
        <v>46</v>
      </c>
      <c r="B67" s="23">
        <v>5000000</v>
      </c>
    </row>
    <row r="68" spans="1:2" ht="15" customHeight="1">
      <c r="A68" s="7" t="s">
        <v>47</v>
      </c>
      <c r="B68" s="23">
        <v>60000</v>
      </c>
    </row>
    <row r="69" spans="1:2" ht="15" customHeight="1">
      <c r="A69" s="7" t="s">
        <v>48</v>
      </c>
      <c r="B69" s="23">
        <v>20000</v>
      </c>
    </row>
    <row r="70" spans="1:2" ht="15" customHeight="1">
      <c r="A70" s="7" t="s">
        <v>49</v>
      </c>
      <c r="B70" s="26">
        <v>1500000</v>
      </c>
    </row>
    <row r="71" spans="1:2" ht="15" customHeight="1">
      <c r="A71" s="7" t="s">
        <v>50</v>
      </c>
      <c r="B71" s="23">
        <v>50000</v>
      </c>
    </row>
    <row r="72" spans="1:2" ht="15" customHeight="1">
      <c r="A72" s="7" t="s">
        <v>51</v>
      </c>
      <c r="B72" s="23">
        <v>500000</v>
      </c>
    </row>
    <row r="73" spans="1:2" ht="15" customHeight="1">
      <c r="A73" s="7" t="s">
        <v>52</v>
      </c>
      <c r="B73" s="23">
        <v>60000</v>
      </c>
    </row>
    <row r="74" spans="1:2" ht="15" customHeight="1">
      <c r="A74" s="7" t="s">
        <v>53</v>
      </c>
      <c r="B74" s="23">
        <v>900000</v>
      </c>
    </row>
    <row r="75" spans="1:2" ht="15" customHeight="1">
      <c r="A75" s="7" t="s">
        <v>54</v>
      </c>
      <c r="B75" s="23">
        <v>100000</v>
      </c>
    </row>
    <row r="76" spans="1:2" ht="15" customHeight="1">
      <c r="A76" s="7" t="s">
        <v>55</v>
      </c>
      <c r="B76" s="23">
        <v>4000</v>
      </c>
    </row>
    <row r="77" spans="1:2" ht="15" customHeight="1">
      <c r="A77" s="7" t="s">
        <v>56</v>
      </c>
      <c r="B77" s="23">
        <v>150000</v>
      </c>
    </row>
    <row r="78" spans="1:2" ht="15" customHeight="1">
      <c r="A78" s="7" t="s">
        <v>57</v>
      </c>
      <c r="B78" s="23">
        <v>50000</v>
      </c>
    </row>
    <row r="79" spans="1:2" ht="15" customHeight="1">
      <c r="A79" s="7" t="s">
        <v>58</v>
      </c>
      <c r="B79" s="23">
        <v>15000</v>
      </c>
    </row>
    <row r="80" spans="1:2" ht="15" customHeight="1">
      <c r="A80" s="7" t="s">
        <v>59</v>
      </c>
      <c r="B80" s="23">
        <v>40000</v>
      </c>
    </row>
    <row r="81" spans="1:4" ht="15" customHeight="1">
      <c r="A81" s="7" t="s">
        <v>60</v>
      </c>
      <c r="B81" s="23">
        <v>4000</v>
      </c>
      <c r="C81" s="1"/>
      <c r="D81" s="1"/>
    </row>
    <row r="82" spans="1:4" ht="15" customHeight="1">
      <c r="A82" s="7" t="s">
        <v>61</v>
      </c>
      <c r="B82" s="23">
        <v>50000</v>
      </c>
      <c r="C82" s="1"/>
      <c r="D82" s="1"/>
    </row>
    <row r="83" spans="1:4" ht="15" customHeight="1">
      <c r="A83" s="7" t="s">
        <v>62</v>
      </c>
      <c r="B83" s="23">
        <v>270000</v>
      </c>
      <c r="C83" s="1"/>
      <c r="D83" s="1"/>
    </row>
    <row r="84" spans="1:4" ht="15" customHeight="1">
      <c r="A84" s="48" t="s">
        <v>63</v>
      </c>
      <c r="B84" s="25">
        <v>11836000</v>
      </c>
      <c r="C84" s="12"/>
      <c r="D84" s="12"/>
    </row>
    <row r="87" spans="1:4">
      <c r="A87" s="56" t="s">
        <v>64</v>
      </c>
      <c r="B87" s="56"/>
      <c r="C87" s="1"/>
      <c r="D87" s="1"/>
    </row>
    <row r="88" spans="1:4">
      <c r="A88" s="8" t="s">
        <v>65</v>
      </c>
      <c r="B88" s="23">
        <v>60000</v>
      </c>
      <c r="C88" s="1"/>
      <c r="D88" s="1"/>
    </row>
    <row r="89" spans="1:4">
      <c r="A89" s="8" t="s">
        <v>66</v>
      </c>
      <c r="B89" s="23">
        <v>2400000</v>
      </c>
      <c r="C89" s="1"/>
      <c r="D89" s="1"/>
    </row>
    <row r="90" spans="1:4">
      <c r="A90" s="8" t="s">
        <v>67</v>
      </c>
      <c r="B90" s="23">
        <v>0</v>
      </c>
      <c r="C90" s="1"/>
      <c r="D90" s="1"/>
    </row>
    <row r="91" spans="1:4">
      <c r="A91" s="44" t="s">
        <v>68</v>
      </c>
      <c r="B91" s="27">
        <v>2460000</v>
      </c>
      <c r="C91" s="1"/>
      <c r="D91" s="1"/>
    </row>
    <row r="95" spans="1:4">
      <c r="A95" s="55" t="s">
        <v>69</v>
      </c>
      <c r="B95" s="55"/>
      <c r="C95" s="1"/>
      <c r="D95" s="1"/>
    </row>
    <row r="96" spans="1:4" ht="18" customHeight="1">
      <c r="A96" s="9" t="s">
        <v>70</v>
      </c>
      <c r="B96" s="28">
        <v>15628200</v>
      </c>
    </row>
    <row r="97" spans="1:4">
      <c r="A97" s="10" t="s">
        <v>71</v>
      </c>
      <c r="B97" s="28">
        <v>1000000</v>
      </c>
    </row>
    <row r="98" spans="1:4">
      <c r="A98" s="10" t="s">
        <v>72</v>
      </c>
      <c r="B98" s="28">
        <v>400000</v>
      </c>
    </row>
    <row r="99" spans="1:4">
      <c r="A99" s="10" t="s">
        <v>73</v>
      </c>
      <c r="B99" s="28">
        <v>2180000</v>
      </c>
    </row>
    <row r="100" spans="1:4">
      <c r="A100" s="10" t="s">
        <v>225</v>
      </c>
      <c r="B100" s="28">
        <v>760000</v>
      </c>
    </row>
    <row r="101" spans="1:4">
      <c r="A101" s="47" t="s">
        <v>74</v>
      </c>
      <c r="B101" s="29">
        <f>SUM(B96:B100)</f>
        <v>19968200</v>
      </c>
    </row>
    <row r="104" spans="1:4">
      <c r="A104" s="46" t="s">
        <v>75</v>
      </c>
      <c r="B104" s="30">
        <f>B101+B91+B84+B49</f>
        <v>108434200</v>
      </c>
    </row>
    <row r="107" spans="1:4">
      <c r="A107" s="44" t="s">
        <v>76</v>
      </c>
      <c r="B107" s="44"/>
    </row>
    <row r="109" spans="1:4">
      <c r="A109" s="54" t="s">
        <v>77</v>
      </c>
      <c r="B109" s="54"/>
    </row>
    <row r="110" spans="1:4">
      <c r="A110" s="11" t="s">
        <v>78</v>
      </c>
      <c r="B110" s="36">
        <v>70000</v>
      </c>
    </row>
    <row r="111" spans="1:4">
      <c r="A111" s="11" t="s">
        <v>79</v>
      </c>
      <c r="B111" s="35">
        <v>180000</v>
      </c>
    </row>
    <row r="112" spans="1:4">
      <c r="A112" s="11" t="s">
        <v>80</v>
      </c>
      <c r="B112" s="36">
        <v>500000</v>
      </c>
      <c r="C112" s="1"/>
      <c r="D112" s="1"/>
    </row>
    <row r="113" spans="1:4">
      <c r="A113" s="11" t="s">
        <v>81</v>
      </c>
      <c r="B113" s="34">
        <v>30000</v>
      </c>
      <c r="C113" s="1"/>
      <c r="D113" s="1"/>
    </row>
    <row r="114" spans="1:4">
      <c r="A114" s="11" t="s">
        <v>82</v>
      </c>
      <c r="B114" s="34">
        <v>500000</v>
      </c>
      <c r="C114" s="1"/>
      <c r="D114" s="1"/>
    </row>
    <row r="115" spans="1:4">
      <c r="A115" s="11" t="s">
        <v>83</v>
      </c>
      <c r="B115" s="34">
        <v>80000</v>
      </c>
      <c r="C115" s="1"/>
      <c r="D115" s="1"/>
    </row>
    <row r="116" spans="1:4">
      <c r="A116" s="11" t="s">
        <v>84</v>
      </c>
      <c r="B116" s="34">
        <v>500000</v>
      </c>
      <c r="C116" s="1"/>
      <c r="D116" s="1"/>
    </row>
    <row r="117" spans="1:4">
      <c r="A117" s="11" t="s">
        <v>85</v>
      </c>
      <c r="B117" s="34">
        <v>70000</v>
      </c>
      <c r="C117" s="1"/>
      <c r="D117" s="1"/>
    </row>
    <row r="118" spans="1:4">
      <c r="A118" s="11" t="s">
        <v>86</v>
      </c>
      <c r="B118" s="34">
        <v>30000</v>
      </c>
      <c r="C118" s="1"/>
      <c r="D118" s="1"/>
    </row>
    <row r="119" spans="1:4">
      <c r="A119" s="52" t="s">
        <v>220</v>
      </c>
      <c r="B119" s="34">
        <v>600000</v>
      </c>
      <c r="C119" s="1"/>
      <c r="D119" s="1"/>
    </row>
    <row r="120" spans="1:4">
      <c r="A120" s="52" t="s">
        <v>221</v>
      </c>
      <c r="B120" s="34">
        <v>2100000</v>
      </c>
      <c r="C120" s="1"/>
      <c r="D120" s="1"/>
    </row>
    <row r="121" spans="1:4">
      <c r="A121" s="52" t="s">
        <v>222</v>
      </c>
      <c r="B121" s="34">
        <v>1000000</v>
      </c>
      <c r="C121" s="1"/>
      <c r="D121" s="1"/>
    </row>
    <row r="122" spans="1:4">
      <c r="A122" s="52" t="s">
        <v>223</v>
      </c>
      <c r="B122" s="34">
        <v>2000000</v>
      </c>
      <c r="C122" s="1"/>
      <c r="D122" s="1"/>
    </row>
    <row r="123" spans="1:4">
      <c r="A123" s="52" t="s">
        <v>224</v>
      </c>
      <c r="B123" s="34">
        <v>1300000</v>
      </c>
      <c r="C123" s="1"/>
      <c r="D123" s="1"/>
    </row>
    <row r="124" spans="1:4">
      <c r="A124" s="11" t="s">
        <v>87</v>
      </c>
      <c r="B124" s="34">
        <v>3000000</v>
      </c>
      <c r="C124" s="1"/>
      <c r="D124" s="1"/>
    </row>
    <row r="125" spans="1:4" ht="26.25">
      <c r="A125" s="11" t="s">
        <v>88</v>
      </c>
      <c r="B125" s="34">
        <v>2000000</v>
      </c>
      <c r="C125" s="1"/>
      <c r="D125" s="1"/>
    </row>
    <row r="126" spans="1:4" ht="26.25">
      <c r="A126" s="11" t="s">
        <v>89</v>
      </c>
      <c r="B126" s="34">
        <v>670000</v>
      </c>
      <c r="C126" s="1"/>
      <c r="D126" s="1"/>
    </row>
    <row r="127" spans="1:4" ht="26.25">
      <c r="A127" s="11" t="s">
        <v>90</v>
      </c>
      <c r="B127" s="34">
        <v>115000</v>
      </c>
      <c r="C127" s="1"/>
      <c r="D127" s="1"/>
    </row>
    <row r="128" spans="1:4" ht="26.25">
      <c r="A128" s="11" t="s">
        <v>91</v>
      </c>
      <c r="B128" s="34">
        <v>865000</v>
      </c>
      <c r="C128" s="1"/>
      <c r="D128" s="13"/>
    </row>
    <row r="129" spans="1:17" ht="28.5" customHeight="1">
      <c r="A129" s="11" t="s">
        <v>92</v>
      </c>
      <c r="B129" s="34">
        <v>1644247</v>
      </c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ht="15" customHeight="1">
      <c r="A130" s="11" t="s">
        <v>93</v>
      </c>
      <c r="B130" s="36">
        <v>500000</v>
      </c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40"/>
      <c r="N130" s="40"/>
      <c r="O130" s="12"/>
      <c r="P130" s="2"/>
      <c r="Q130" s="3"/>
    </row>
    <row r="131" spans="1:17" ht="30" customHeight="1">
      <c r="A131" s="11" t="s">
        <v>94</v>
      </c>
      <c r="B131" s="34">
        <v>0</v>
      </c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40"/>
      <c r="N131" s="40"/>
      <c r="O131" s="12"/>
      <c r="P131" s="15"/>
      <c r="Q131" s="3"/>
    </row>
    <row r="132" spans="1:17" ht="15" customHeight="1">
      <c r="A132" s="11" t="s">
        <v>95</v>
      </c>
      <c r="B132" s="34">
        <v>10000</v>
      </c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40"/>
      <c r="N132" s="40"/>
      <c r="O132" s="12"/>
      <c r="P132" s="15"/>
      <c r="Q132" s="3"/>
    </row>
    <row r="133" spans="1:17" ht="28.5" customHeight="1">
      <c r="A133" s="11" t="s">
        <v>96</v>
      </c>
      <c r="B133" s="34">
        <v>200000</v>
      </c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40"/>
      <c r="N133" s="40"/>
      <c r="O133" s="12"/>
      <c r="P133" s="15"/>
      <c r="Q133" s="3"/>
    </row>
    <row r="134" spans="1:17" ht="15" customHeight="1">
      <c r="A134" s="11" t="s">
        <v>97</v>
      </c>
      <c r="B134" s="34">
        <v>200000</v>
      </c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40"/>
      <c r="N134" s="40"/>
      <c r="O134" s="12"/>
      <c r="P134" s="15"/>
      <c r="Q134" s="3"/>
    </row>
    <row r="135" spans="1:17" ht="15" customHeight="1">
      <c r="A135" s="11" t="s">
        <v>98</v>
      </c>
      <c r="B135" s="36">
        <v>900000</v>
      </c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40"/>
      <c r="N135" s="40"/>
      <c r="O135" s="12"/>
      <c r="P135" s="15"/>
      <c r="Q135" s="3"/>
    </row>
    <row r="136" spans="1:17" ht="15" customHeight="1">
      <c r="A136" s="11" t="s">
        <v>99</v>
      </c>
      <c r="B136" s="36">
        <v>900000</v>
      </c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40"/>
      <c r="N136" s="40"/>
      <c r="O136" s="12"/>
      <c r="P136" s="15"/>
      <c r="Q136" s="3"/>
    </row>
    <row r="137" spans="1:17" ht="15" customHeight="1">
      <c r="A137" s="11" t="s">
        <v>100</v>
      </c>
      <c r="B137" s="35">
        <v>60000</v>
      </c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40"/>
      <c r="N137" s="40"/>
      <c r="O137" s="12"/>
      <c r="P137" s="33"/>
      <c r="Q137" s="3"/>
    </row>
    <row r="138" spans="1:17" ht="15" customHeight="1">
      <c r="A138" s="11" t="s">
        <v>101</v>
      </c>
      <c r="B138" s="36">
        <v>3250000</v>
      </c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40"/>
      <c r="N138" s="40"/>
      <c r="O138" s="12"/>
      <c r="P138" s="33"/>
      <c r="Q138" s="3"/>
    </row>
    <row r="139" spans="1:17" ht="14.25" customHeight="1">
      <c r="A139" s="11" t="s">
        <v>102</v>
      </c>
      <c r="B139" s="34">
        <v>20000</v>
      </c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40"/>
      <c r="N139" s="40"/>
      <c r="O139" s="12"/>
      <c r="P139" s="15"/>
      <c r="Q139" s="3"/>
    </row>
    <row r="140" spans="1:17" ht="15" customHeight="1">
      <c r="A140" s="11" t="s">
        <v>103</v>
      </c>
      <c r="B140" s="36">
        <v>120000</v>
      </c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ht="15" customHeight="1">
      <c r="A141" s="11" t="s">
        <v>104</v>
      </c>
      <c r="B141" s="34">
        <v>1033270</v>
      </c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ht="15" customHeight="1">
      <c r="A142" s="11" t="s">
        <v>105</v>
      </c>
      <c r="B142" s="36">
        <v>1525000</v>
      </c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ht="15" customHeight="1">
      <c r="A143" s="11" t="s">
        <v>106</v>
      </c>
      <c r="B143" s="36">
        <v>50000</v>
      </c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ht="15.75" customHeight="1">
      <c r="A144" s="11" t="s">
        <v>107</v>
      </c>
      <c r="B144" s="36">
        <v>1980000</v>
      </c>
    </row>
    <row r="145" spans="1:2" ht="15" customHeight="1">
      <c r="A145" s="11" t="s">
        <v>108</v>
      </c>
      <c r="B145" s="35">
        <v>52000</v>
      </c>
    </row>
    <row r="146" spans="1:2" ht="15" customHeight="1">
      <c r="A146" s="11" t="s">
        <v>109</v>
      </c>
      <c r="B146" s="35">
        <v>124000</v>
      </c>
    </row>
    <row r="147" spans="1:2" ht="15" customHeight="1">
      <c r="A147" s="11" t="s">
        <v>110</v>
      </c>
      <c r="B147" s="35">
        <v>150000</v>
      </c>
    </row>
    <row r="148" spans="1:2" ht="15" customHeight="1">
      <c r="A148" s="11" t="s">
        <v>111</v>
      </c>
      <c r="B148" s="35">
        <v>405000</v>
      </c>
    </row>
    <row r="149" spans="1:2" ht="15" customHeight="1">
      <c r="A149" s="11" t="s">
        <v>112</v>
      </c>
      <c r="B149" s="36">
        <v>15000</v>
      </c>
    </row>
    <row r="150" spans="1:2" ht="15" customHeight="1">
      <c r="A150" s="11" t="s">
        <v>113</v>
      </c>
      <c r="B150" s="36">
        <v>10000</v>
      </c>
    </row>
    <row r="151" spans="1:2" ht="15" customHeight="1">
      <c r="A151" s="11" t="s">
        <v>114</v>
      </c>
      <c r="B151" s="36">
        <v>10000</v>
      </c>
    </row>
    <row r="152" spans="1:2" ht="15" customHeight="1">
      <c r="A152" s="11" t="s">
        <v>115</v>
      </c>
      <c r="B152" s="36">
        <v>1400000</v>
      </c>
    </row>
    <row r="153" spans="1:2" ht="15" customHeight="1">
      <c r="A153" s="11" t="s">
        <v>116</v>
      </c>
      <c r="B153" s="42">
        <v>57500</v>
      </c>
    </row>
    <row r="154" spans="1:2" ht="15" customHeight="1">
      <c r="A154" s="11" t="s">
        <v>117</v>
      </c>
      <c r="B154" s="35">
        <v>380000</v>
      </c>
    </row>
    <row r="155" spans="1:2" ht="15" customHeight="1">
      <c r="A155" s="11" t="s">
        <v>118</v>
      </c>
      <c r="B155" s="35">
        <v>94150</v>
      </c>
    </row>
    <row r="156" spans="1:2" ht="15" customHeight="1">
      <c r="A156" s="1" t="s">
        <v>119</v>
      </c>
      <c r="B156" s="34">
        <v>1442000</v>
      </c>
    </row>
    <row r="157" spans="1:2" ht="15" customHeight="1">
      <c r="A157" s="11" t="s">
        <v>120</v>
      </c>
      <c r="B157" s="34">
        <v>10000</v>
      </c>
    </row>
    <row r="158" spans="1:2" ht="15" customHeight="1">
      <c r="A158" s="11" t="s">
        <v>121</v>
      </c>
      <c r="B158" s="35">
        <v>500000</v>
      </c>
    </row>
    <row r="159" spans="1:2" ht="15" customHeight="1">
      <c r="A159" s="12" t="s">
        <v>122</v>
      </c>
      <c r="B159" s="34">
        <v>200000</v>
      </c>
    </row>
    <row r="160" spans="1:2" ht="15.75" customHeight="1">
      <c r="A160" s="11" t="s">
        <v>123</v>
      </c>
      <c r="B160" s="36">
        <v>300000</v>
      </c>
    </row>
    <row r="161" spans="1:4" ht="14.25" customHeight="1">
      <c r="A161" s="11" t="s">
        <v>124</v>
      </c>
      <c r="B161" s="36">
        <v>40000</v>
      </c>
    </row>
    <row r="162" spans="1:4" ht="15" customHeight="1">
      <c r="A162" s="11" t="s">
        <v>125</v>
      </c>
      <c r="B162" s="34">
        <v>20000</v>
      </c>
    </row>
    <row r="163" spans="1:4" ht="16.5" customHeight="1">
      <c r="A163" s="11" t="s">
        <v>126</v>
      </c>
      <c r="B163" s="34">
        <v>80000</v>
      </c>
    </row>
    <row r="164" spans="1:4" ht="15" customHeight="1">
      <c r="A164" s="11" t="s">
        <v>127</v>
      </c>
      <c r="B164" s="34">
        <v>15000</v>
      </c>
    </row>
    <row r="165" spans="1:4" ht="15" customHeight="1">
      <c r="A165" s="11" t="s">
        <v>128</v>
      </c>
      <c r="B165" s="34">
        <v>40000</v>
      </c>
    </row>
    <row r="166" spans="1:4" ht="15" customHeight="1">
      <c r="A166" s="11" t="s">
        <v>129</v>
      </c>
      <c r="B166" s="36">
        <v>5000</v>
      </c>
    </row>
    <row r="167" spans="1:4" ht="15" customHeight="1">
      <c r="A167" s="11" t="s">
        <v>130</v>
      </c>
      <c r="B167" s="36">
        <v>10000</v>
      </c>
    </row>
    <row r="168" spans="1:4" ht="15" customHeight="1">
      <c r="A168" s="11" t="s">
        <v>131</v>
      </c>
      <c r="B168" s="36">
        <v>40000</v>
      </c>
    </row>
    <row r="169" spans="1:4" ht="15" customHeight="1">
      <c r="A169" s="11" t="s">
        <v>132</v>
      </c>
      <c r="B169" s="36">
        <v>5000</v>
      </c>
    </row>
    <row r="170" spans="1:4" ht="15" customHeight="1">
      <c r="A170" s="11" t="s">
        <v>133</v>
      </c>
      <c r="B170" s="36">
        <v>15000</v>
      </c>
    </row>
    <row r="171" spans="1:4" ht="15" customHeight="1">
      <c r="A171" s="11" t="s">
        <v>134</v>
      </c>
      <c r="B171" s="36">
        <v>7000</v>
      </c>
    </row>
    <row r="172" spans="1:4" ht="15" customHeight="1">
      <c r="A172" s="11" t="s">
        <v>135</v>
      </c>
      <c r="B172" s="34">
        <v>250000</v>
      </c>
    </row>
    <row r="173" spans="1:4" ht="15" customHeight="1">
      <c r="A173" s="11" t="s">
        <v>136</v>
      </c>
      <c r="B173" s="35">
        <v>500000</v>
      </c>
    </row>
    <row r="174" spans="1:4" ht="15" customHeight="1">
      <c r="A174" s="11" t="s">
        <v>137</v>
      </c>
      <c r="B174" s="36">
        <v>50000</v>
      </c>
    </row>
    <row r="175" spans="1:4" ht="13.5" customHeight="1">
      <c r="A175" s="11" t="s">
        <v>138</v>
      </c>
      <c r="B175" s="36">
        <v>10000</v>
      </c>
    </row>
    <row r="176" spans="1:4" ht="15" customHeight="1">
      <c r="A176" s="11" t="s">
        <v>139</v>
      </c>
      <c r="B176" s="36">
        <v>700000</v>
      </c>
      <c r="C176" s="1"/>
      <c r="D176" s="1"/>
    </row>
    <row r="177" spans="1:4" ht="15" customHeight="1">
      <c r="A177" s="11" t="s">
        <v>140</v>
      </c>
      <c r="B177" s="34">
        <v>2000</v>
      </c>
      <c r="C177" s="1"/>
      <c r="D177" s="1"/>
    </row>
    <row r="178" spans="1:4" ht="15" customHeight="1">
      <c r="A178" s="11" t="s">
        <v>141</v>
      </c>
      <c r="B178" s="34">
        <v>3000</v>
      </c>
      <c r="C178" s="1"/>
      <c r="D178" s="1"/>
    </row>
    <row r="179" spans="1:4" ht="15" customHeight="1">
      <c r="A179" s="11" t="s">
        <v>142</v>
      </c>
      <c r="B179" s="34">
        <v>3000</v>
      </c>
      <c r="C179" s="1"/>
      <c r="D179" s="1"/>
    </row>
    <row r="180" spans="1:4" ht="15.75" customHeight="1">
      <c r="A180" s="11" t="s">
        <v>143</v>
      </c>
      <c r="B180" s="35">
        <v>20000</v>
      </c>
      <c r="C180" s="1"/>
      <c r="D180" s="1"/>
    </row>
    <row r="181" spans="1:4" ht="12.75" customHeight="1">
      <c r="A181" s="11" t="s">
        <v>144</v>
      </c>
      <c r="B181" s="34">
        <v>163156</v>
      </c>
      <c r="C181" s="1"/>
      <c r="D181" s="1"/>
    </row>
    <row r="182" spans="1:4" ht="15" customHeight="1">
      <c r="A182" s="11" t="s">
        <v>145</v>
      </c>
      <c r="B182" s="36">
        <v>5000</v>
      </c>
      <c r="C182" s="1"/>
      <c r="D182" s="1"/>
    </row>
    <row r="183" spans="1:4" ht="15" customHeight="1">
      <c r="A183" s="11" t="s">
        <v>146</v>
      </c>
      <c r="B183" s="36">
        <v>5000</v>
      </c>
      <c r="C183" s="1"/>
      <c r="D183" s="13"/>
    </row>
    <row r="184" spans="1:4" ht="15" customHeight="1">
      <c r="A184" s="11" t="s">
        <v>147</v>
      </c>
      <c r="B184" s="36">
        <v>15000</v>
      </c>
      <c r="C184" s="1"/>
      <c r="D184" s="1"/>
    </row>
    <row r="185" spans="1:4" ht="15" customHeight="1">
      <c r="A185" s="11" t="s">
        <v>148</v>
      </c>
      <c r="B185" s="36">
        <v>20000</v>
      </c>
      <c r="C185" s="1"/>
      <c r="D185" s="1"/>
    </row>
    <row r="186" spans="1:4" ht="15" customHeight="1">
      <c r="A186" s="11" t="s">
        <v>149</v>
      </c>
      <c r="B186" s="36">
        <v>10000</v>
      </c>
      <c r="C186" s="1"/>
      <c r="D186" s="1"/>
    </row>
    <row r="187" spans="1:4" ht="15" customHeight="1">
      <c r="A187" s="11" t="s">
        <v>150</v>
      </c>
      <c r="B187" s="36">
        <v>8000</v>
      </c>
      <c r="C187" s="1"/>
      <c r="D187" s="1"/>
    </row>
    <row r="188" spans="1:4" ht="15" customHeight="1">
      <c r="A188" s="11" t="s">
        <v>151</v>
      </c>
      <c r="B188" s="36">
        <v>30000</v>
      </c>
      <c r="C188" s="1"/>
      <c r="D188" s="1"/>
    </row>
    <row r="189" spans="1:4" ht="15" customHeight="1">
      <c r="A189" s="11" t="s">
        <v>152</v>
      </c>
      <c r="B189" s="36">
        <v>50000</v>
      </c>
      <c r="C189" s="1"/>
      <c r="D189" s="1"/>
    </row>
    <row r="190" spans="1:4" ht="15" customHeight="1">
      <c r="A190" s="11" t="s">
        <v>153</v>
      </c>
      <c r="B190" s="36">
        <v>25000</v>
      </c>
    </row>
    <row r="191" spans="1:4" ht="15" customHeight="1">
      <c r="A191" s="11" t="s">
        <v>154</v>
      </c>
      <c r="B191" s="34">
        <v>310000</v>
      </c>
    </row>
    <row r="192" spans="1:4" ht="15" customHeight="1">
      <c r="A192" s="11" t="s">
        <v>155</v>
      </c>
      <c r="B192" s="34">
        <v>812000</v>
      </c>
    </row>
    <row r="193" spans="1:2" ht="15" customHeight="1">
      <c r="A193" s="11" t="s">
        <v>156</v>
      </c>
      <c r="B193" s="34">
        <v>1290000</v>
      </c>
    </row>
    <row r="194" spans="1:2" ht="15" customHeight="1">
      <c r="A194" s="11" t="s">
        <v>157</v>
      </c>
      <c r="B194" s="36">
        <v>34800</v>
      </c>
    </row>
    <row r="195" spans="1:2" ht="15.75" customHeight="1">
      <c r="A195" s="11" t="s">
        <v>158</v>
      </c>
      <c r="B195" s="34">
        <v>35000</v>
      </c>
    </row>
    <row r="196" spans="1:2" ht="15" customHeight="1">
      <c r="A196" s="11" t="s">
        <v>159</v>
      </c>
      <c r="B196" s="36">
        <v>122000</v>
      </c>
    </row>
    <row r="197" spans="1:2" ht="15" customHeight="1">
      <c r="A197" s="11" t="s">
        <v>160</v>
      </c>
      <c r="B197" s="34">
        <v>61840</v>
      </c>
    </row>
    <row r="198" spans="1:2" ht="14.25" customHeight="1">
      <c r="A198" s="1" t="s">
        <v>161</v>
      </c>
      <c r="B198" s="38">
        <v>7275000</v>
      </c>
    </row>
    <row r="199" spans="1:2" ht="15" customHeight="1">
      <c r="A199" s="11" t="s">
        <v>162</v>
      </c>
      <c r="B199" s="34">
        <v>290000</v>
      </c>
    </row>
    <row r="200" spans="1:2" ht="15" customHeight="1">
      <c r="A200" s="11" t="s">
        <v>163</v>
      </c>
      <c r="B200" s="34">
        <v>2775500</v>
      </c>
    </row>
    <row r="201" spans="1:2" ht="15" customHeight="1">
      <c r="A201" s="11" t="s">
        <v>164</v>
      </c>
      <c r="B201" s="41">
        <v>70000</v>
      </c>
    </row>
    <row r="202" spans="1:2" ht="15" customHeight="1">
      <c r="A202" s="11" t="s">
        <v>165</v>
      </c>
      <c r="B202" s="34">
        <v>3865000</v>
      </c>
    </row>
    <row r="203" spans="1:2" ht="15" customHeight="1">
      <c r="A203" s="11" t="s">
        <v>166</v>
      </c>
      <c r="B203" s="34">
        <v>300000</v>
      </c>
    </row>
    <row r="204" spans="1:2" ht="15" customHeight="1">
      <c r="A204" s="11" t="s">
        <v>167</v>
      </c>
      <c r="B204" s="35">
        <v>360000</v>
      </c>
    </row>
    <row r="205" spans="1:2" ht="15" customHeight="1">
      <c r="A205" s="11" t="s">
        <v>168</v>
      </c>
      <c r="B205" s="36">
        <v>10000</v>
      </c>
    </row>
    <row r="206" spans="1:2" ht="15" customHeight="1">
      <c r="A206" s="11" t="s">
        <v>169</v>
      </c>
      <c r="B206" s="36">
        <v>25000</v>
      </c>
    </row>
    <row r="207" spans="1:2" ht="15" customHeight="1">
      <c r="A207" s="11" t="s">
        <v>170</v>
      </c>
      <c r="B207" s="34">
        <v>10000</v>
      </c>
    </row>
    <row r="208" spans="1:2" ht="15" customHeight="1">
      <c r="A208" s="11" t="s">
        <v>171</v>
      </c>
      <c r="B208" s="36">
        <v>100000</v>
      </c>
    </row>
    <row r="209" spans="1:17" ht="15" customHeight="1">
      <c r="A209" s="11" t="s">
        <v>172</v>
      </c>
      <c r="B209" s="34">
        <v>20000</v>
      </c>
    </row>
    <row r="210" spans="1:17" ht="15" customHeight="1">
      <c r="A210" s="11" t="s">
        <v>173</v>
      </c>
      <c r="B210" s="34">
        <v>18000</v>
      </c>
    </row>
    <row r="211" spans="1:17" ht="15" customHeight="1">
      <c r="A211" s="11" t="s">
        <v>174</v>
      </c>
      <c r="B211" s="36">
        <v>3731000</v>
      </c>
    </row>
    <row r="212" spans="1:17" ht="15" customHeight="1">
      <c r="A212" s="11" t="s">
        <v>175</v>
      </c>
      <c r="B212" s="36">
        <v>340000</v>
      </c>
    </row>
    <row r="213" spans="1:17" ht="15" customHeight="1">
      <c r="A213" s="11" t="s">
        <v>176</v>
      </c>
      <c r="B213" s="36">
        <v>40000</v>
      </c>
    </row>
    <row r="214" spans="1:17" ht="15" customHeight="1">
      <c r="A214" s="11" t="s">
        <v>177</v>
      </c>
      <c r="B214" s="34">
        <v>10000</v>
      </c>
    </row>
    <row r="215" spans="1:17" ht="15" customHeight="1">
      <c r="A215" s="11" t="s">
        <v>178</v>
      </c>
      <c r="B215" s="36">
        <v>465000</v>
      </c>
    </row>
    <row r="216" spans="1:17" ht="15" customHeight="1">
      <c r="A216" s="11" t="s">
        <v>179</v>
      </c>
      <c r="B216" s="34">
        <v>550000</v>
      </c>
    </row>
    <row r="217" spans="1:17" ht="15" customHeight="1">
      <c r="A217" s="11" t="s">
        <v>180</v>
      </c>
      <c r="B217" s="36">
        <v>4436464</v>
      </c>
    </row>
    <row r="218" spans="1:17" ht="15" customHeight="1">
      <c r="A218" s="11" t="s">
        <v>181</v>
      </c>
      <c r="B218" s="36">
        <v>1287100</v>
      </c>
    </row>
    <row r="219" spans="1:17" ht="15" customHeight="1">
      <c r="A219" s="11" t="s">
        <v>182</v>
      </c>
      <c r="B219" s="34">
        <v>20000</v>
      </c>
    </row>
    <row r="220" spans="1:17" ht="15" customHeight="1">
      <c r="A220" s="11" t="s">
        <v>183</v>
      </c>
      <c r="B220" s="36">
        <v>2639000</v>
      </c>
    </row>
    <row r="221" spans="1:17" ht="15" customHeight="1">
      <c r="A221" s="11" t="s">
        <v>184</v>
      </c>
      <c r="B221" s="42">
        <v>36077000</v>
      </c>
    </row>
    <row r="222" spans="1:17" ht="15" customHeight="1">
      <c r="A222" s="11" t="s">
        <v>185</v>
      </c>
      <c r="B222" s="36">
        <v>100000</v>
      </c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1:17" ht="15" customHeight="1">
      <c r="A223" s="11" t="s">
        <v>186</v>
      </c>
      <c r="B223" s="36">
        <v>25000</v>
      </c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1:17" ht="15" customHeight="1">
      <c r="A224" s="11" t="s">
        <v>187</v>
      </c>
      <c r="B224" s="34">
        <v>101200</v>
      </c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1:17" ht="15" customHeight="1">
      <c r="A225" s="11" t="s">
        <v>188</v>
      </c>
      <c r="B225" s="42">
        <v>475000</v>
      </c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1:17" ht="15" customHeight="1">
      <c r="A226" s="1" t="s">
        <v>189</v>
      </c>
      <c r="B226" s="36">
        <v>760000</v>
      </c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1:17" ht="15" customHeight="1">
      <c r="A227" s="11" t="s">
        <v>190</v>
      </c>
      <c r="B227" s="34">
        <v>6200000</v>
      </c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1:17" ht="15" customHeight="1">
      <c r="A228" s="1" t="s">
        <v>191</v>
      </c>
      <c r="B228" s="36">
        <v>137000</v>
      </c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1:17" ht="15" customHeight="1">
      <c r="A229" s="1" t="s">
        <v>192</v>
      </c>
      <c r="B229" s="36">
        <v>84000</v>
      </c>
      <c r="C229" s="1"/>
      <c r="D229" s="13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1:17">
      <c r="A230" s="45" t="s">
        <v>193</v>
      </c>
      <c r="B230" s="32">
        <f>SUM(B110:B229)</f>
        <v>110560227</v>
      </c>
      <c r="C230" s="31"/>
      <c r="D230" s="43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2" spans="1:17">
      <c r="A232" s="53" t="s">
        <v>194</v>
      </c>
      <c r="B232" s="53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1:17" ht="15" customHeight="1">
      <c r="A233" s="11" t="s">
        <v>195</v>
      </c>
      <c r="B233" s="34">
        <v>200000</v>
      </c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40"/>
      <c r="N233" s="40"/>
      <c r="O233" s="12"/>
      <c r="P233" s="15"/>
      <c r="Q233" s="3"/>
    </row>
    <row r="234" spans="1:17" ht="15" customHeight="1">
      <c r="A234" s="11" t="s">
        <v>196</v>
      </c>
      <c r="B234" s="34">
        <v>500000</v>
      </c>
      <c r="C234" s="1"/>
      <c r="D234" s="13"/>
      <c r="E234" s="1"/>
      <c r="F234" s="1"/>
      <c r="G234" s="1"/>
      <c r="H234" s="1"/>
      <c r="I234" s="1"/>
      <c r="J234" s="1"/>
      <c r="K234" s="1"/>
      <c r="L234" s="1"/>
      <c r="M234" s="40"/>
      <c r="N234" s="40"/>
      <c r="O234" s="12"/>
      <c r="P234" s="15"/>
      <c r="Q234" s="3"/>
    </row>
    <row r="235" spans="1:17" ht="15" customHeight="1">
      <c r="A235" s="12" t="s">
        <v>197</v>
      </c>
      <c r="B235" s="34">
        <v>500000</v>
      </c>
      <c r="C235" s="1"/>
      <c r="D235" s="1"/>
      <c r="E235" s="13"/>
      <c r="F235" s="1"/>
      <c r="G235" s="1"/>
      <c r="H235" s="1"/>
      <c r="I235" s="1"/>
      <c r="J235" s="1"/>
      <c r="K235" s="1"/>
      <c r="L235" s="1"/>
      <c r="M235" s="40"/>
      <c r="N235" s="40"/>
      <c r="O235" s="12"/>
      <c r="P235" s="15"/>
      <c r="Q235" s="3"/>
    </row>
    <row r="236" spans="1:17" ht="15" customHeight="1">
      <c r="A236" s="11" t="s">
        <v>198</v>
      </c>
      <c r="B236" s="34">
        <v>1000000</v>
      </c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40"/>
      <c r="N236" s="40"/>
      <c r="O236" s="12"/>
      <c r="P236" s="15"/>
      <c r="Q236" s="3"/>
    </row>
    <row r="237" spans="1:17" ht="15" customHeight="1">
      <c r="A237" s="11" t="s">
        <v>199</v>
      </c>
      <c r="B237" s="34">
        <v>50000</v>
      </c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40"/>
      <c r="N237" s="40"/>
      <c r="O237" s="12"/>
      <c r="P237" s="15"/>
      <c r="Q237" s="3"/>
    </row>
    <row r="238" spans="1:17" ht="15" customHeight="1">
      <c r="A238" s="11" t="s">
        <v>200</v>
      </c>
      <c r="B238" s="34">
        <v>2180000</v>
      </c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40"/>
      <c r="N238" s="40"/>
      <c r="O238" s="12"/>
      <c r="P238" s="37"/>
      <c r="Q238" s="37"/>
    </row>
    <row r="239" spans="1:17" ht="15" customHeight="1">
      <c r="A239" s="11" t="s">
        <v>201</v>
      </c>
      <c r="B239" s="34">
        <v>3750000</v>
      </c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1:17" ht="15" customHeight="1">
      <c r="A240" s="11" t="s">
        <v>202</v>
      </c>
      <c r="B240" s="34">
        <v>1370000</v>
      </c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1:17" ht="15" customHeight="1">
      <c r="A241" s="11" t="s">
        <v>203</v>
      </c>
      <c r="B241" s="34">
        <v>1830000</v>
      </c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1:17" ht="15" customHeight="1">
      <c r="A242" s="11" t="s">
        <v>204</v>
      </c>
      <c r="B242" s="34">
        <v>100000</v>
      </c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1:17" ht="15" customHeight="1">
      <c r="A243" s="11" t="s">
        <v>205</v>
      </c>
      <c r="B243" s="36">
        <v>200000</v>
      </c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1:17" ht="15" customHeight="1">
      <c r="A244" s="11" t="s">
        <v>206</v>
      </c>
      <c r="B244" s="34">
        <v>1000000</v>
      </c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1:17" ht="15" customHeight="1">
      <c r="A245" s="11" t="s">
        <v>207</v>
      </c>
      <c r="B245" s="34">
        <v>1000000</v>
      </c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1:17" ht="15" customHeight="1">
      <c r="A246" s="11" t="s">
        <v>208</v>
      </c>
      <c r="B246" s="34">
        <v>80000</v>
      </c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1:17" ht="15" customHeight="1">
      <c r="A247" s="11" t="s">
        <v>209</v>
      </c>
      <c r="B247" s="34">
        <v>800000</v>
      </c>
      <c r="C247" s="1"/>
      <c r="D247" s="1"/>
      <c r="E247" s="1"/>
      <c r="F247" s="1"/>
      <c r="G247" s="13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1:17" ht="15" customHeight="1">
      <c r="A248" s="11" t="s">
        <v>210</v>
      </c>
      <c r="B248" s="38">
        <v>250000</v>
      </c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1:17" ht="15" customHeight="1">
      <c r="A249" s="11" t="s">
        <v>210</v>
      </c>
      <c r="B249" s="34">
        <v>170000</v>
      </c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1:17" ht="15" customHeight="1">
      <c r="A250" s="11" t="s">
        <v>211</v>
      </c>
      <c r="B250" s="34">
        <v>150000</v>
      </c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1:17" ht="15" customHeight="1">
      <c r="A251" s="11" t="s">
        <v>212</v>
      </c>
      <c r="B251" s="34">
        <v>150000</v>
      </c>
      <c r="C251" s="1"/>
      <c r="D251" s="1"/>
    </row>
    <row r="252" spans="1:17" ht="15" customHeight="1">
      <c r="A252" s="11" t="s">
        <v>213</v>
      </c>
      <c r="B252" s="34">
        <v>250000</v>
      </c>
      <c r="C252" s="1"/>
      <c r="D252" s="1"/>
    </row>
    <row r="253" spans="1:17" ht="15" customHeight="1">
      <c r="A253" s="11" t="s">
        <v>214</v>
      </c>
      <c r="B253" s="36">
        <v>39800</v>
      </c>
      <c r="C253" s="1"/>
      <c r="D253" s="1"/>
    </row>
    <row r="254" spans="1:17" ht="15" customHeight="1">
      <c r="A254" s="11" t="s">
        <v>215</v>
      </c>
      <c r="B254" s="36">
        <v>85189</v>
      </c>
      <c r="C254" s="1"/>
      <c r="D254" s="1"/>
    </row>
    <row r="255" spans="1:17" ht="15" customHeight="1">
      <c r="A255" s="11" t="s">
        <v>216</v>
      </c>
      <c r="B255" s="34">
        <v>4000000</v>
      </c>
      <c r="C255" s="1"/>
      <c r="D255" s="1"/>
    </row>
    <row r="256" spans="1:17">
      <c r="A256" s="50" t="s">
        <v>217</v>
      </c>
      <c r="B256" s="51">
        <f>SUM(B233:B255)</f>
        <v>19654989</v>
      </c>
      <c r="C256" s="31"/>
      <c r="D256" s="31"/>
    </row>
    <row r="259" spans="1:4">
      <c r="A259" s="44" t="s">
        <v>218</v>
      </c>
      <c r="B259" s="39">
        <f>B256+B230</f>
        <v>130215216</v>
      </c>
      <c r="C259" s="1"/>
      <c r="D259" s="1"/>
    </row>
  </sheetData>
  <mergeCells count="8">
    <mergeCell ref="A30:B30"/>
    <mergeCell ref="A18:B18"/>
    <mergeCell ref="A7:B7"/>
    <mergeCell ref="A232:B232"/>
    <mergeCell ref="A109:B109"/>
    <mergeCell ref="A95:B95"/>
    <mergeCell ref="A87:B87"/>
    <mergeCell ref="A52:B52"/>
  </mergeCells>
  <pageMargins left="0.7" right="0.7" top="0.78740157499999996" bottom="0.78740157499999996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ATC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mfiedlerova</dc:creator>
  <cp:lastModifiedBy>mfiedlerova</cp:lastModifiedBy>
  <cp:lastPrinted>2014-05-02T11:12:40Z</cp:lastPrinted>
  <dcterms:created xsi:type="dcterms:W3CDTF">2014-02-13T08:15:50Z</dcterms:created>
  <dcterms:modified xsi:type="dcterms:W3CDTF">2014-05-02T11:13:01Z</dcterms:modified>
</cp:coreProperties>
</file>